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omments4.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omments5.xml" ContentType="application/vnd.openxmlformats-officedocument.spreadsheetml.comments+xml"/>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pagov-my.sharepoint.com/personal/jgrooms_pa_gov/Documents/Documents/NGAs/Pathway Innovations NGA/Appendices/"/>
    </mc:Choice>
  </mc:AlternateContent>
  <xr:revisionPtr revIDLastSave="1" documentId="8_{5AD636A9-02B7-488D-99FD-0FE3BB1AC3FB}" xr6:coauthVersionLast="47" xr6:coauthVersionMax="47" xr10:uidLastSave="{D724EA5C-8276-4363-8929-0CFDF7AC88D5}"/>
  <bookViews>
    <workbookView xWindow="28680" yWindow="-120" windowWidth="29040" windowHeight="15840" xr2:uid="{00000000-000D-0000-FFFF-FFFF00000000}"/>
  </bookViews>
  <sheets>
    <sheet name="Budget Summary" sheetId="5" r:id="rId1"/>
    <sheet name="Budget &amp; Exp Details" sheetId="7" r:id="rId2"/>
    <sheet name="Budget Justification" sheetId="13" r:id="rId3"/>
    <sheet name="Justification Modification" sheetId="15" state="hidden" r:id="rId4"/>
    <sheet name="Invoice" sheetId="4" state="hidden" r:id="rId5"/>
    <sheet name="FSR" sheetId="2" state="hidden" r:id="rId6"/>
    <sheet name="Dropdown" sheetId="10" state="hidden" r:id="rId7"/>
    <sheet name="FSR Details" sheetId="3" state="hidden" r:id="rId8"/>
    <sheet name="Draw Details " sheetId="1" state="hidden" r:id="rId9"/>
  </sheets>
  <externalReferences>
    <externalReference r:id="rId10"/>
  </externalReferences>
  <definedNames>
    <definedName name="Award" localSheetId="2">[1]Dropdown!$C$2:$C$3</definedName>
    <definedName name="Award" localSheetId="3">[1]Dropdown!$C$2:$C$3</definedName>
    <definedName name="Award">Dropdown!$C$2:$C$3</definedName>
    <definedName name="_xlnm.Print_Area" localSheetId="1">'Budget &amp; Exp Details'!$A$1:$G$350</definedName>
    <definedName name="_xlnm.Print_Area" localSheetId="2">'Budget Justification'!$1:$350</definedName>
    <definedName name="_xlnm.Print_Area" localSheetId="8">'Draw Details '!$A:$F</definedName>
    <definedName name="_xlnm.Print_Area" localSheetId="5">FSR!$A$1:$F$30</definedName>
    <definedName name="_xlnm.Print_Area" localSheetId="7">'FSR Details'!$A$1:$H$38</definedName>
    <definedName name="_xlnm.Print_Area" localSheetId="4">Invoice!$A$1:$K$33</definedName>
    <definedName name="_xlnm.Print_Area" localSheetId="3">'Justification Modification'!$B$1:$I$338</definedName>
    <definedName name="_xlnm.Print_Titles" localSheetId="1">'Budget &amp; Exp Details'!$3:$3</definedName>
    <definedName name="Status" localSheetId="2">[1]Dropdown!$A$2:$A$3</definedName>
    <definedName name="Status" localSheetId="3">[1]Dropdown!$A$2:$A$3</definedName>
    <definedName name="Status">Dropdown!$A$2:$A$3</definedName>
  </definedNames>
  <calcPr calcId="191028"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3" i="13" l="1"/>
  <c r="C173" i="13"/>
  <c r="D173" i="13"/>
  <c r="E173" i="13"/>
  <c r="F173" i="13"/>
  <c r="G173" i="13"/>
  <c r="H173" i="13"/>
  <c r="B174" i="13"/>
  <c r="C174" i="13"/>
  <c r="D174" i="13"/>
  <c r="E174" i="13"/>
  <c r="G174" i="13"/>
  <c r="B175" i="13"/>
  <c r="C175" i="13"/>
  <c r="D175" i="13"/>
  <c r="E175" i="13"/>
  <c r="G175" i="13"/>
  <c r="B176" i="13"/>
  <c r="C176" i="13"/>
  <c r="D176" i="13"/>
  <c r="E176" i="13"/>
  <c r="G176" i="13"/>
  <c r="B177" i="13"/>
  <c r="C177" i="13"/>
  <c r="D177" i="13"/>
  <c r="E177" i="13"/>
  <c r="G177" i="13"/>
  <c r="B178" i="13"/>
  <c r="C178" i="13"/>
  <c r="D178" i="13"/>
  <c r="E178" i="13"/>
  <c r="G178" i="13"/>
  <c r="B179" i="13"/>
  <c r="C179" i="13"/>
  <c r="D179" i="13"/>
  <c r="E179" i="13"/>
  <c r="G179" i="13"/>
  <c r="B180" i="13"/>
  <c r="C180" i="13"/>
  <c r="D180" i="13"/>
  <c r="E180" i="13"/>
  <c r="G180" i="13"/>
  <c r="B181" i="13"/>
  <c r="C181" i="13"/>
  <c r="D181" i="13"/>
  <c r="E181" i="13"/>
  <c r="G181" i="13"/>
  <c r="B182" i="13"/>
  <c r="C182" i="13"/>
  <c r="D182" i="13"/>
  <c r="E182" i="13"/>
  <c r="G182" i="13"/>
  <c r="B183" i="13"/>
  <c r="C183" i="13"/>
  <c r="D183" i="13"/>
  <c r="E183" i="13"/>
  <c r="G183" i="13"/>
  <c r="B184" i="13"/>
  <c r="I184" i="13"/>
  <c r="B191" i="13"/>
  <c r="C191" i="13"/>
  <c r="D191" i="13"/>
  <c r="E191" i="13"/>
  <c r="F191" i="13"/>
  <c r="G191" i="13"/>
  <c r="H191" i="13"/>
  <c r="B192" i="13"/>
  <c r="C192" i="13"/>
  <c r="D192" i="13"/>
  <c r="E192" i="13"/>
  <c r="G192" i="13"/>
  <c r="B193" i="13"/>
  <c r="C193" i="13"/>
  <c r="D193" i="13"/>
  <c r="E193" i="13"/>
  <c r="G193" i="13"/>
  <c r="B194" i="13"/>
  <c r="C194" i="13"/>
  <c r="D194" i="13"/>
  <c r="E194" i="13"/>
  <c r="G194" i="13"/>
  <c r="B195" i="13"/>
  <c r="C195" i="13"/>
  <c r="D195" i="13"/>
  <c r="E195" i="13"/>
  <c r="G195" i="13"/>
  <c r="B196" i="13"/>
  <c r="C196" i="13"/>
  <c r="D196" i="13"/>
  <c r="E196" i="13"/>
  <c r="G196" i="13"/>
  <c r="B197" i="13"/>
  <c r="C197" i="13"/>
  <c r="D197" i="13"/>
  <c r="E197" i="13"/>
  <c r="G197" i="13"/>
  <c r="B198" i="13"/>
  <c r="C198" i="13"/>
  <c r="D198" i="13"/>
  <c r="E198" i="13"/>
  <c r="G198" i="13"/>
  <c r="B199" i="13"/>
  <c r="C199" i="13"/>
  <c r="D199" i="13"/>
  <c r="E199" i="13"/>
  <c r="F199" i="13"/>
  <c r="G199" i="13"/>
  <c r="B200" i="13"/>
  <c r="C200" i="13"/>
  <c r="D200" i="13"/>
  <c r="E200" i="13"/>
  <c r="G200" i="13"/>
  <c r="B201" i="13"/>
  <c r="C201" i="13"/>
  <c r="D201" i="13"/>
  <c r="E201" i="13"/>
  <c r="G201" i="13"/>
  <c r="B202" i="13"/>
  <c r="I202" i="13"/>
  <c r="B216" i="13"/>
  <c r="C216" i="13"/>
  <c r="D216" i="13"/>
  <c r="E216" i="13"/>
  <c r="F216" i="13"/>
  <c r="G216" i="13"/>
  <c r="H216" i="13"/>
  <c r="B217" i="13"/>
  <c r="C217" i="13"/>
  <c r="D217" i="13"/>
  <c r="E217" i="13"/>
  <c r="G217" i="13"/>
  <c r="B218" i="13"/>
  <c r="C218" i="13"/>
  <c r="D218" i="13"/>
  <c r="E218" i="13"/>
  <c r="G218" i="13"/>
  <c r="B219" i="13"/>
  <c r="C219" i="13"/>
  <c r="D219" i="13"/>
  <c r="E219" i="13"/>
  <c r="G219" i="13"/>
  <c r="B220" i="13"/>
  <c r="C220" i="13"/>
  <c r="D220" i="13"/>
  <c r="E220" i="13"/>
  <c r="G220" i="13"/>
  <c r="B221" i="13"/>
  <c r="C221" i="13"/>
  <c r="D221" i="13"/>
  <c r="E221" i="13"/>
  <c r="G221" i="13"/>
  <c r="B222" i="13"/>
  <c r="C222" i="13"/>
  <c r="D222" i="13"/>
  <c r="E222" i="13"/>
  <c r="G222" i="13"/>
  <c r="B223" i="13"/>
  <c r="C223" i="13"/>
  <c r="D223" i="13"/>
  <c r="E223" i="13"/>
  <c r="G223" i="13"/>
  <c r="B224" i="13"/>
  <c r="C224" i="13"/>
  <c r="D224" i="13"/>
  <c r="E224" i="13"/>
  <c r="G224" i="13"/>
  <c r="B225" i="13"/>
  <c r="C225" i="13"/>
  <c r="D225" i="13"/>
  <c r="E225" i="13"/>
  <c r="G225" i="13"/>
  <c r="B226" i="13"/>
  <c r="C226" i="13"/>
  <c r="D226" i="13"/>
  <c r="E226" i="13"/>
  <c r="G226" i="13"/>
  <c r="B227" i="13"/>
  <c r="I227" i="13"/>
  <c r="B233" i="13"/>
  <c r="C233" i="13"/>
  <c r="D233" i="13"/>
  <c r="E233" i="13"/>
  <c r="F233" i="13"/>
  <c r="G233" i="13"/>
  <c r="H233" i="13"/>
  <c r="B234" i="13"/>
  <c r="C234" i="13"/>
  <c r="D234" i="13"/>
  <c r="E234" i="13"/>
  <c r="G234" i="13"/>
  <c r="B235" i="13"/>
  <c r="C235" i="13"/>
  <c r="D235" i="13"/>
  <c r="E235" i="13"/>
  <c r="G235" i="13"/>
  <c r="B236" i="13"/>
  <c r="C236" i="13"/>
  <c r="D236" i="13"/>
  <c r="E236" i="13"/>
  <c r="G236" i="13"/>
  <c r="B237" i="13"/>
  <c r="C237" i="13"/>
  <c r="D237" i="13"/>
  <c r="E237" i="13"/>
  <c r="G237" i="13"/>
  <c r="B238" i="13"/>
  <c r="C238" i="13"/>
  <c r="D238" i="13"/>
  <c r="E238" i="13"/>
  <c r="G238" i="13"/>
  <c r="B239" i="13"/>
  <c r="C239" i="13"/>
  <c r="D239" i="13"/>
  <c r="E239" i="13"/>
  <c r="G239" i="13"/>
  <c r="B240" i="13"/>
  <c r="C240" i="13"/>
  <c r="D240" i="13"/>
  <c r="E240" i="13"/>
  <c r="G240" i="13"/>
  <c r="B241" i="13"/>
  <c r="C241" i="13"/>
  <c r="D241" i="13"/>
  <c r="E241" i="13"/>
  <c r="G241" i="13"/>
  <c r="B242" i="13"/>
  <c r="C242" i="13"/>
  <c r="D242" i="13"/>
  <c r="E242" i="13"/>
  <c r="G242" i="13"/>
  <c r="B243" i="13"/>
  <c r="C243" i="13"/>
  <c r="D243" i="13"/>
  <c r="E243" i="13"/>
  <c r="G243" i="13"/>
  <c r="B244" i="13"/>
  <c r="I244" i="13"/>
  <c r="B250" i="13"/>
  <c r="C250" i="13"/>
  <c r="D250" i="13"/>
  <c r="E250" i="13"/>
  <c r="F250" i="13"/>
  <c r="G250" i="13"/>
  <c r="H250" i="13"/>
  <c r="B251" i="13"/>
  <c r="C251" i="13"/>
  <c r="D251" i="13"/>
  <c r="E251" i="13"/>
  <c r="G251" i="13"/>
  <c r="B252" i="13"/>
  <c r="C252" i="13"/>
  <c r="D252" i="13"/>
  <c r="E252" i="13"/>
  <c r="G252" i="13"/>
  <c r="B253" i="13"/>
  <c r="C253" i="13"/>
  <c r="D253" i="13"/>
  <c r="E253" i="13"/>
  <c r="G253" i="13"/>
  <c r="B254" i="13"/>
  <c r="C254" i="13"/>
  <c r="D254" i="13"/>
  <c r="E254" i="13"/>
  <c r="G254" i="13"/>
  <c r="B255" i="13"/>
  <c r="C255" i="13"/>
  <c r="D255" i="13"/>
  <c r="E255" i="13"/>
  <c r="G255" i="13"/>
  <c r="B256" i="13"/>
  <c r="C256" i="13"/>
  <c r="D256" i="13"/>
  <c r="E256" i="13"/>
  <c r="G256" i="13"/>
  <c r="B257" i="13"/>
  <c r="C257" i="13"/>
  <c r="D257" i="13"/>
  <c r="E257" i="13"/>
  <c r="G257" i="13"/>
  <c r="B258" i="13"/>
  <c r="C258" i="13"/>
  <c r="D258" i="13"/>
  <c r="E258" i="13"/>
  <c r="G258" i="13"/>
  <c r="B259" i="13"/>
  <c r="C259" i="13"/>
  <c r="D259" i="13"/>
  <c r="E259" i="13"/>
  <c r="G259" i="13"/>
  <c r="B260" i="13"/>
  <c r="C260" i="13"/>
  <c r="D260" i="13"/>
  <c r="E260" i="13"/>
  <c r="G260" i="13"/>
  <c r="B261" i="13"/>
  <c r="I261" i="13"/>
  <c r="B267" i="13"/>
  <c r="C267" i="13"/>
  <c r="D267" i="13"/>
  <c r="E267" i="13"/>
  <c r="F267" i="13"/>
  <c r="G267" i="13"/>
  <c r="H267" i="13"/>
  <c r="B268" i="13"/>
  <c r="C268" i="13"/>
  <c r="D268" i="13"/>
  <c r="E268" i="13"/>
  <c r="G268" i="13"/>
  <c r="B269" i="13"/>
  <c r="C269" i="13"/>
  <c r="D269" i="13"/>
  <c r="E269" i="13"/>
  <c r="G269" i="13"/>
  <c r="B270" i="13"/>
  <c r="C270" i="13"/>
  <c r="D270" i="13"/>
  <c r="E270" i="13"/>
  <c r="G270" i="13"/>
  <c r="B271" i="13"/>
  <c r="C271" i="13"/>
  <c r="D271" i="13"/>
  <c r="E271" i="13"/>
  <c r="G271" i="13"/>
  <c r="B272" i="13"/>
  <c r="C272" i="13"/>
  <c r="D272" i="13"/>
  <c r="E272" i="13"/>
  <c r="G272" i="13"/>
  <c r="B273" i="13"/>
  <c r="C273" i="13"/>
  <c r="D273" i="13"/>
  <c r="E273" i="13"/>
  <c r="G273" i="13"/>
  <c r="B274" i="13"/>
  <c r="C274" i="13"/>
  <c r="D274" i="13"/>
  <c r="E274" i="13"/>
  <c r="G274" i="13"/>
  <c r="B275" i="13"/>
  <c r="C275" i="13"/>
  <c r="D275" i="13"/>
  <c r="E275" i="13"/>
  <c r="G275" i="13"/>
  <c r="B276" i="13"/>
  <c r="C276" i="13"/>
  <c r="D276" i="13"/>
  <c r="E276" i="13"/>
  <c r="G276" i="13"/>
  <c r="B277" i="13"/>
  <c r="C277" i="13"/>
  <c r="D277" i="13"/>
  <c r="E277" i="13"/>
  <c r="G277" i="13"/>
  <c r="B278" i="13"/>
  <c r="I278" i="13"/>
  <c r="B284" i="13"/>
  <c r="C284" i="13"/>
  <c r="D284" i="13"/>
  <c r="E284" i="13"/>
  <c r="F284" i="13"/>
  <c r="G284" i="13"/>
  <c r="H284" i="13"/>
  <c r="B285" i="13"/>
  <c r="C285" i="13"/>
  <c r="D285" i="13"/>
  <c r="E285" i="13"/>
  <c r="G285" i="13"/>
  <c r="B286" i="13"/>
  <c r="C286" i="13"/>
  <c r="D286" i="13"/>
  <c r="E286" i="13"/>
  <c r="G286" i="13"/>
  <c r="B287" i="13"/>
  <c r="C287" i="13"/>
  <c r="D287" i="13"/>
  <c r="E287" i="13"/>
  <c r="G287" i="13"/>
  <c r="B288" i="13"/>
  <c r="C288" i="13"/>
  <c r="D288" i="13"/>
  <c r="E288" i="13"/>
  <c r="G288" i="13"/>
  <c r="B289" i="13"/>
  <c r="C289" i="13"/>
  <c r="D289" i="13"/>
  <c r="E289" i="13"/>
  <c r="F289" i="13"/>
  <c r="G289" i="13"/>
  <c r="B290" i="13"/>
  <c r="C290" i="13"/>
  <c r="D290" i="13"/>
  <c r="E290" i="13"/>
  <c r="G290" i="13"/>
  <c r="B291" i="13"/>
  <c r="C291" i="13"/>
  <c r="D291" i="13"/>
  <c r="E291" i="13"/>
  <c r="G291" i="13"/>
  <c r="B292" i="13"/>
  <c r="C292" i="13"/>
  <c r="D292" i="13"/>
  <c r="E292" i="13"/>
  <c r="G292" i="13"/>
  <c r="B293" i="13"/>
  <c r="C293" i="13"/>
  <c r="D293" i="13"/>
  <c r="E293" i="13"/>
  <c r="G293" i="13"/>
  <c r="B294" i="13"/>
  <c r="C294" i="13"/>
  <c r="D294" i="13"/>
  <c r="E294" i="13"/>
  <c r="G294" i="13"/>
  <c r="B295" i="13"/>
  <c r="I295" i="13"/>
  <c r="B301" i="13"/>
  <c r="C301" i="13"/>
  <c r="D301" i="13"/>
  <c r="E301" i="13"/>
  <c r="F301" i="13"/>
  <c r="G301" i="13"/>
  <c r="H301" i="13"/>
  <c r="B302" i="13"/>
  <c r="C302" i="13"/>
  <c r="D302" i="13"/>
  <c r="E302" i="13"/>
  <c r="G302" i="13"/>
  <c r="B303" i="13"/>
  <c r="C303" i="13"/>
  <c r="D303" i="13"/>
  <c r="E303" i="13"/>
  <c r="G303" i="13"/>
  <c r="B304" i="13"/>
  <c r="C304" i="13"/>
  <c r="D304" i="13"/>
  <c r="E304" i="13"/>
  <c r="G304" i="13"/>
  <c r="B305" i="13"/>
  <c r="C305" i="13"/>
  <c r="D305" i="13"/>
  <c r="E305" i="13"/>
  <c r="G305" i="13"/>
  <c r="B306" i="13"/>
  <c r="C306" i="13"/>
  <c r="D306" i="13"/>
  <c r="E306" i="13"/>
  <c r="G306" i="13"/>
  <c r="B307" i="13"/>
  <c r="C307" i="13"/>
  <c r="D307" i="13"/>
  <c r="E307" i="13"/>
  <c r="G307" i="13"/>
  <c r="B308" i="13"/>
  <c r="C308" i="13"/>
  <c r="D308" i="13"/>
  <c r="E308" i="13"/>
  <c r="G308" i="13"/>
  <c r="B309" i="13"/>
  <c r="C309" i="13"/>
  <c r="D309" i="13"/>
  <c r="E309" i="13"/>
  <c r="G309" i="13"/>
  <c r="B310" i="13"/>
  <c r="C310" i="13"/>
  <c r="D310" i="13"/>
  <c r="E310" i="13"/>
  <c r="G310" i="13"/>
  <c r="B311" i="13"/>
  <c r="C311" i="13"/>
  <c r="D311" i="13"/>
  <c r="E311" i="13"/>
  <c r="G311" i="13"/>
  <c r="B312" i="13"/>
  <c r="I312" i="13"/>
  <c r="B318" i="13"/>
  <c r="C318" i="13"/>
  <c r="D318" i="13"/>
  <c r="E318" i="13"/>
  <c r="F318" i="13"/>
  <c r="G318" i="13"/>
  <c r="H318" i="13"/>
  <c r="B319" i="13"/>
  <c r="C319" i="13"/>
  <c r="D319" i="13"/>
  <c r="E319" i="13"/>
  <c r="G319" i="13"/>
  <c r="B320" i="13"/>
  <c r="C320" i="13"/>
  <c r="D320" i="13"/>
  <c r="E320" i="13"/>
  <c r="G320" i="13"/>
  <c r="B321" i="13"/>
  <c r="C321" i="13"/>
  <c r="D321" i="13"/>
  <c r="E321" i="13"/>
  <c r="G321" i="13"/>
  <c r="B322" i="13"/>
  <c r="C322" i="13"/>
  <c r="D322" i="13"/>
  <c r="E322" i="13"/>
  <c r="G322" i="13"/>
  <c r="B323" i="13"/>
  <c r="C323" i="13"/>
  <c r="D323" i="13"/>
  <c r="E323" i="13"/>
  <c r="G323" i="13"/>
  <c r="B324" i="13"/>
  <c r="C324" i="13"/>
  <c r="D324" i="13"/>
  <c r="E324" i="13"/>
  <c r="G324" i="13"/>
  <c r="B325" i="13"/>
  <c r="C325" i="13"/>
  <c r="D325" i="13"/>
  <c r="E325" i="13"/>
  <c r="F325" i="13"/>
  <c r="G325" i="13"/>
  <c r="B326" i="13"/>
  <c r="C326" i="13"/>
  <c r="D326" i="13"/>
  <c r="E326" i="13"/>
  <c r="G326" i="13"/>
  <c r="B327" i="13"/>
  <c r="C327" i="13"/>
  <c r="D327" i="13"/>
  <c r="E327" i="13"/>
  <c r="G327" i="13"/>
  <c r="H327" i="13"/>
  <c r="B328" i="13"/>
  <c r="C328" i="13"/>
  <c r="D328" i="13"/>
  <c r="E328" i="13"/>
  <c r="G328" i="13"/>
  <c r="B329" i="13"/>
  <c r="I329" i="13"/>
  <c r="B335" i="13"/>
  <c r="C335" i="13"/>
  <c r="D335" i="13"/>
  <c r="E335" i="13"/>
  <c r="F335" i="13"/>
  <c r="G335" i="13"/>
  <c r="H335" i="13"/>
  <c r="B336" i="13"/>
  <c r="C336" i="13"/>
  <c r="D336" i="13"/>
  <c r="E336" i="13"/>
  <c r="G336" i="13"/>
  <c r="B337" i="13"/>
  <c r="C337" i="13"/>
  <c r="D337" i="13"/>
  <c r="E337" i="13"/>
  <c r="G337" i="13"/>
  <c r="B338" i="13"/>
  <c r="C338" i="13"/>
  <c r="D338" i="13"/>
  <c r="E338" i="13"/>
  <c r="G338" i="13"/>
  <c r="B339" i="13"/>
  <c r="C339" i="13"/>
  <c r="D339" i="13"/>
  <c r="E339" i="13"/>
  <c r="G339" i="13"/>
  <c r="B340" i="13"/>
  <c r="C340" i="13"/>
  <c r="D340" i="13"/>
  <c r="E340" i="13"/>
  <c r="G340" i="13"/>
  <c r="B341" i="13"/>
  <c r="C341" i="13"/>
  <c r="D341" i="13"/>
  <c r="E341" i="13"/>
  <c r="G341" i="13"/>
  <c r="B342" i="13"/>
  <c r="C342" i="13"/>
  <c r="D342" i="13"/>
  <c r="E342" i="13"/>
  <c r="G342" i="13"/>
  <c r="B343" i="13"/>
  <c r="C343" i="13"/>
  <c r="D343" i="13"/>
  <c r="E343" i="13"/>
  <c r="F343" i="13"/>
  <c r="G343" i="13"/>
  <c r="B344" i="13"/>
  <c r="C344" i="13"/>
  <c r="D344" i="13"/>
  <c r="E344" i="13"/>
  <c r="G344" i="13"/>
  <c r="B345" i="13"/>
  <c r="C345" i="13"/>
  <c r="D345" i="13"/>
  <c r="E345" i="13"/>
  <c r="G345" i="13"/>
  <c r="H345" i="13"/>
  <c r="B346" i="13"/>
  <c r="I346" i="13"/>
  <c r="B352" i="13"/>
  <c r="C352" i="13"/>
  <c r="D352" i="13"/>
  <c r="E352" i="13"/>
  <c r="F352" i="13"/>
  <c r="G352" i="13"/>
  <c r="H352" i="13"/>
  <c r="B353" i="13"/>
  <c r="C353" i="13"/>
  <c r="D353" i="13"/>
  <c r="E353" i="13"/>
  <c r="G353" i="13"/>
  <c r="B354" i="13"/>
  <c r="C354" i="13"/>
  <c r="D354" i="13"/>
  <c r="E354" i="13"/>
  <c r="G354" i="13"/>
  <c r="B355" i="13"/>
  <c r="C355" i="13"/>
  <c r="D355" i="13"/>
  <c r="E355" i="13"/>
  <c r="G355" i="13"/>
  <c r="B356" i="13"/>
  <c r="C356" i="13"/>
  <c r="D356" i="13"/>
  <c r="E356" i="13"/>
  <c r="G356" i="13"/>
  <c r="B357" i="13"/>
  <c r="C357" i="13"/>
  <c r="D357" i="13"/>
  <c r="E357" i="13"/>
  <c r="G357" i="13"/>
  <c r="B358" i="13"/>
  <c r="C358" i="13"/>
  <c r="D358" i="13"/>
  <c r="E358" i="13"/>
  <c r="G358" i="13"/>
  <c r="B359" i="13"/>
  <c r="C359" i="13"/>
  <c r="D359" i="13"/>
  <c r="E359" i="13"/>
  <c r="G359" i="13"/>
  <c r="B360" i="13"/>
  <c r="C360" i="13"/>
  <c r="D360" i="13"/>
  <c r="E360" i="13"/>
  <c r="G360" i="13"/>
  <c r="B361" i="13"/>
  <c r="C361" i="13"/>
  <c r="D361" i="13"/>
  <c r="E361" i="13"/>
  <c r="G361" i="13"/>
  <c r="B362" i="13"/>
  <c r="C362" i="13"/>
  <c r="D362" i="13"/>
  <c r="E362" i="13"/>
  <c r="G362" i="13"/>
  <c r="B363" i="13"/>
  <c r="I363" i="13"/>
  <c r="B369" i="13"/>
  <c r="C369" i="13"/>
  <c r="D369" i="13"/>
  <c r="E369" i="13"/>
  <c r="F369" i="13"/>
  <c r="G369" i="13"/>
  <c r="H369" i="13"/>
  <c r="B370" i="13"/>
  <c r="C370" i="13"/>
  <c r="D370" i="13"/>
  <c r="E370" i="13"/>
  <c r="G370" i="13"/>
  <c r="B371" i="13"/>
  <c r="C371" i="13"/>
  <c r="D371" i="13"/>
  <c r="E371" i="13"/>
  <c r="G371" i="13"/>
  <c r="B372" i="13"/>
  <c r="C372" i="13"/>
  <c r="D372" i="13"/>
  <c r="E372" i="13"/>
  <c r="G372" i="13"/>
  <c r="B373" i="13"/>
  <c r="C373" i="13"/>
  <c r="D373" i="13"/>
  <c r="E373" i="13"/>
  <c r="G373" i="13"/>
  <c r="B374" i="13"/>
  <c r="C374" i="13"/>
  <c r="D374" i="13"/>
  <c r="E374" i="13"/>
  <c r="G374" i="13"/>
  <c r="B375" i="13"/>
  <c r="C375" i="13"/>
  <c r="D375" i="13"/>
  <c r="E375" i="13"/>
  <c r="G375" i="13"/>
  <c r="B376" i="13"/>
  <c r="C376" i="13"/>
  <c r="D376" i="13"/>
  <c r="E376" i="13"/>
  <c r="G376" i="13"/>
  <c r="B377" i="13"/>
  <c r="C377" i="13"/>
  <c r="D377" i="13"/>
  <c r="E377" i="13"/>
  <c r="G377" i="13"/>
  <c r="B378" i="13"/>
  <c r="C378" i="13"/>
  <c r="D378" i="13"/>
  <c r="E378" i="13"/>
  <c r="G378" i="13"/>
  <c r="B379" i="13"/>
  <c r="C379" i="13"/>
  <c r="D379" i="13"/>
  <c r="E379" i="13"/>
  <c r="G379" i="13"/>
  <c r="B380" i="13"/>
  <c r="I380" i="13"/>
  <c r="H324" i="15"/>
  <c r="G334" i="15"/>
  <c r="G333" i="15"/>
  <c r="G332" i="15"/>
  <c r="G331" i="15"/>
  <c r="G330" i="15"/>
  <c r="G329" i="15"/>
  <c r="G328" i="15"/>
  <c r="G327" i="15"/>
  <c r="G326" i="15"/>
  <c r="G325" i="15"/>
  <c r="G324" i="15"/>
  <c r="F324" i="15"/>
  <c r="E334" i="15"/>
  <c r="E333" i="15"/>
  <c r="E332" i="15"/>
  <c r="E331" i="15"/>
  <c r="E330" i="15"/>
  <c r="E329" i="15"/>
  <c r="E328" i="15"/>
  <c r="E327" i="15"/>
  <c r="E326" i="15"/>
  <c r="E325" i="15"/>
  <c r="E324" i="15"/>
  <c r="D334" i="15"/>
  <c r="D333" i="15"/>
  <c r="D332" i="15"/>
  <c r="D331" i="15"/>
  <c r="D330" i="15"/>
  <c r="D329" i="15"/>
  <c r="D328" i="15"/>
  <c r="D327" i="15"/>
  <c r="D326" i="15"/>
  <c r="D325" i="15"/>
  <c r="D324" i="15"/>
  <c r="H308" i="15"/>
  <c r="G318" i="15"/>
  <c r="G317" i="15"/>
  <c r="G316" i="15"/>
  <c r="G315" i="15"/>
  <c r="G314" i="15"/>
  <c r="G313" i="15"/>
  <c r="G312" i="15"/>
  <c r="G311" i="15"/>
  <c r="G310" i="15"/>
  <c r="G309" i="15"/>
  <c r="G308" i="15"/>
  <c r="F308" i="15"/>
  <c r="E318" i="15"/>
  <c r="E317" i="15"/>
  <c r="E316" i="15"/>
  <c r="E315" i="15"/>
  <c r="E314" i="15"/>
  <c r="E313" i="15"/>
  <c r="E312" i="15"/>
  <c r="E311" i="15"/>
  <c r="E310" i="15"/>
  <c r="E309" i="15"/>
  <c r="E308" i="15"/>
  <c r="D318" i="15"/>
  <c r="D317" i="15"/>
  <c r="D316" i="15"/>
  <c r="D315" i="15"/>
  <c r="D314" i="15"/>
  <c r="D313" i="15"/>
  <c r="D312" i="15"/>
  <c r="D311" i="15"/>
  <c r="D310" i="15"/>
  <c r="D309" i="15"/>
  <c r="D308" i="15"/>
  <c r="H292" i="15"/>
  <c r="G302" i="15"/>
  <c r="G301" i="15"/>
  <c r="G300" i="15"/>
  <c r="G299" i="15"/>
  <c r="G298" i="15"/>
  <c r="G297" i="15"/>
  <c r="G296" i="15"/>
  <c r="G295" i="15"/>
  <c r="G294" i="15"/>
  <c r="G293" i="15"/>
  <c r="G292" i="15"/>
  <c r="F292" i="15"/>
  <c r="E302" i="15"/>
  <c r="E301" i="15"/>
  <c r="E300" i="15"/>
  <c r="E299" i="15"/>
  <c r="E298" i="15"/>
  <c r="E297" i="15"/>
  <c r="E296" i="15"/>
  <c r="E295" i="15"/>
  <c r="E294" i="15"/>
  <c r="E293" i="15"/>
  <c r="E292" i="15"/>
  <c r="D302" i="15"/>
  <c r="D301" i="15"/>
  <c r="D300" i="15"/>
  <c r="D299" i="15"/>
  <c r="D298" i="15"/>
  <c r="D297" i="15"/>
  <c r="D296" i="15"/>
  <c r="D295" i="15"/>
  <c r="D294" i="15"/>
  <c r="D293" i="15"/>
  <c r="D292" i="15"/>
  <c r="H276" i="15"/>
  <c r="G286" i="15"/>
  <c r="G285" i="15"/>
  <c r="G284" i="15"/>
  <c r="G283" i="15"/>
  <c r="G282" i="15"/>
  <c r="G281" i="15"/>
  <c r="G280" i="15"/>
  <c r="G279" i="15"/>
  <c r="G278" i="15"/>
  <c r="G277" i="15"/>
  <c r="G276" i="15"/>
  <c r="F276" i="15"/>
  <c r="E286" i="15"/>
  <c r="E285" i="15"/>
  <c r="E284" i="15"/>
  <c r="E283" i="15"/>
  <c r="E282" i="15"/>
  <c r="E281" i="15"/>
  <c r="E280" i="15"/>
  <c r="E279" i="15"/>
  <c r="E278" i="15"/>
  <c r="E277" i="15"/>
  <c r="E276" i="15"/>
  <c r="D286" i="15"/>
  <c r="D285" i="15"/>
  <c r="D284" i="15"/>
  <c r="D283" i="15"/>
  <c r="D282" i="15"/>
  <c r="D281" i="15"/>
  <c r="D280" i="15"/>
  <c r="D279" i="15"/>
  <c r="D278" i="15"/>
  <c r="D277" i="15"/>
  <c r="D276" i="15"/>
  <c r="H260" i="15"/>
  <c r="G270" i="15"/>
  <c r="G269" i="15"/>
  <c r="G268" i="15"/>
  <c r="G267" i="15"/>
  <c r="G266" i="15"/>
  <c r="G265" i="15"/>
  <c r="G264" i="15"/>
  <c r="G263" i="15"/>
  <c r="G262" i="15"/>
  <c r="G261" i="15"/>
  <c r="G260" i="15"/>
  <c r="F260" i="15"/>
  <c r="E270" i="15"/>
  <c r="E269" i="15"/>
  <c r="E268" i="15"/>
  <c r="E267" i="15"/>
  <c r="E266" i="15"/>
  <c r="E265" i="15"/>
  <c r="E264" i="15"/>
  <c r="E263" i="15"/>
  <c r="E262" i="15"/>
  <c r="E261" i="15"/>
  <c r="E260" i="15"/>
  <c r="D270" i="15"/>
  <c r="D269" i="15"/>
  <c r="D268" i="15"/>
  <c r="D267" i="15"/>
  <c r="D266" i="15"/>
  <c r="D265" i="15"/>
  <c r="D264" i="15"/>
  <c r="D263" i="15"/>
  <c r="D262" i="15"/>
  <c r="D261" i="15"/>
  <c r="D260" i="15"/>
  <c r="H244" i="15"/>
  <c r="G254" i="15"/>
  <c r="G253" i="15"/>
  <c r="G252" i="15"/>
  <c r="G251" i="15"/>
  <c r="G250" i="15"/>
  <c r="G249" i="15"/>
  <c r="G248" i="15"/>
  <c r="G247" i="15"/>
  <c r="G246" i="15"/>
  <c r="G245" i="15"/>
  <c r="G244" i="15"/>
  <c r="F244" i="15"/>
  <c r="E254" i="15"/>
  <c r="E253" i="15"/>
  <c r="E252" i="15"/>
  <c r="E251" i="15"/>
  <c r="E250" i="15"/>
  <c r="E249" i="15"/>
  <c r="E248" i="15"/>
  <c r="E247" i="15"/>
  <c r="E246" i="15"/>
  <c r="E245" i="15"/>
  <c r="E244" i="15"/>
  <c r="D254" i="15"/>
  <c r="D253" i="15"/>
  <c r="D252" i="15"/>
  <c r="D251" i="15"/>
  <c r="D250" i="15"/>
  <c r="D249" i="15"/>
  <c r="D248" i="15"/>
  <c r="D247" i="15"/>
  <c r="D246" i="15"/>
  <c r="D245" i="15"/>
  <c r="D244" i="15"/>
  <c r="H228" i="15"/>
  <c r="G238" i="15"/>
  <c r="G237" i="15"/>
  <c r="G236" i="15"/>
  <c r="G235" i="15"/>
  <c r="G234" i="15"/>
  <c r="G233" i="15"/>
  <c r="G232" i="15"/>
  <c r="G231" i="15"/>
  <c r="G230" i="15"/>
  <c r="G229" i="15"/>
  <c r="G228" i="15"/>
  <c r="F228" i="15"/>
  <c r="E238" i="15"/>
  <c r="E237" i="15"/>
  <c r="E236" i="15"/>
  <c r="E235" i="15"/>
  <c r="E234" i="15"/>
  <c r="E233" i="15"/>
  <c r="E232" i="15"/>
  <c r="E231" i="15"/>
  <c r="E230" i="15"/>
  <c r="E229" i="15"/>
  <c r="E228" i="15"/>
  <c r="D238" i="15"/>
  <c r="D237" i="15"/>
  <c r="D236" i="15"/>
  <c r="D235" i="15"/>
  <c r="D234" i="15"/>
  <c r="D233" i="15"/>
  <c r="D232" i="15"/>
  <c r="D231" i="15"/>
  <c r="D230" i="15"/>
  <c r="D229" i="15"/>
  <c r="D228" i="15"/>
  <c r="H212" i="15"/>
  <c r="G222" i="15"/>
  <c r="G221" i="15"/>
  <c r="G220" i="15"/>
  <c r="G219" i="15"/>
  <c r="G218" i="15"/>
  <c r="G217" i="15"/>
  <c r="G216" i="15"/>
  <c r="G215" i="15"/>
  <c r="G214" i="15"/>
  <c r="G213" i="15"/>
  <c r="G212" i="15"/>
  <c r="F212" i="15"/>
  <c r="E222" i="15"/>
  <c r="E221" i="15"/>
  <c r="E220" i="15"/>
  <c r="E219" i="15"/>
  <c r="E218" i="15"/>
  <c r="E217" i="15"/>
  <c r="E216" i="15"/>
  <c r="E215" i="15"/>
  <c r="E214" i="15"/>
  <c r="E213" i="15"/>
  <c r="E212" i="15"/>
  <c r="D222" i="15"/>
  <c r="D221" i="15"/>
  <c r="D220" i="15"/>
  <c r="D219" i="15"/>
  <c r="D218" i="15"/>
  <c r="D217" i="15"/>
  <c r="D216" i="15"/>
  <c r="D215" i="15"/>
  <c r="D214" i="15"/>
  <c r="D213" i="15"/>
  <c r="D212" i="15"/>
  <c r="H196" i="15"/>
  <c r="G206" i="15"/>
  <c r="G205" i="15"/>
  <c r="G204" i="15"/>
  <c r="G203" i="15"/>
  <c r="G202" i="15"/>
  <c r="G201" i="15"/>
  <c r="G200" i="15"/>
  <c r="G199" i="15"/>
  <c r="G198" i="15"/>
  <c r="G197" i="15"/>
  <c r="G196" i="15"/>
  <c r="F196" i="15"/>
  <c r="E206" i="15"/>
  <c r="E205" i="15"/>
  <c r="E204" i="15"/>
  <c r="E203" i="15"/>
  <c r="E202" i="15"/>
  <c r="E201" i="15"/>
  <c r="E200" i="15"/>
  <c r="E199" i="15"/>
  <c r="E198" i="15"/>
  <c r="E197" i="15"/>
  <c r="E196" i="15"/>
  <c r="D206" i="15"/>
  <c r="D205" i="15"/>
  <c r="D204" i="15"/>
  <c r="D203" i="15"/>
  <c r="D202" i="15"/>
  <c r="D201" i="15"/>
  <c r="D200" i="15"/>
  <c r="D199" i="15"/>
  <c r="D198" i="15"/>
  <c r="D197" i="15"/>
  <c r="D196" i="15"/>
  <c r="H180" i="15"/>
  <c r="G190" i="15"/>
  <c r="G189" i="15"/>
  <c r="G188" i="15"/>
  <c r="G187" i="15"/>
  <c r="G186" i="15"/>
  <c r="G185" i="15"/>
  <c r="G184" i="15"/>
  <c r="G183" i="15"/>
  <c r="G182" i="15"/>
  <c r="G181" i="15"/>
  <c r="G180" i="15"/>
  <c r="F180" i="15"/>
  <c r="E190" i="15"/>
  <c r="E189" i="15"/>
  <c r="E188" i="15"/>
  <c r="E187" i="15"/>
  <c r="E186" i="15"/>
  <c r="E185" i="15"/>
  <c r="E184" i="15"/>
  <c r="E183" i="15"/>
  <c r="E182" i="15"/>
  <c r="E181" i="15"/>
  <c r="E180" i="15"/>
  <c r="D190" i="15"/>
  <c r="D189" i="15"/>
  <c r="D188" i="15"/>
  <c r="D187" i="15"/>
  <c r="D186" i="15"/>
  <c r="D185" i="15"/>
  <c r="D184" i="15"/>
  <c r="D183" i="15"/>
  <c r="D182" i="15"/>
  <c r="D181" i="15"/>
  <c r="D180" i="15"/>
  <c r="H162" i="15"/>
  <c r="G172" i="15"/>
  <c r="G171" i="15"/>
  <c r="G170" i="15"/>
  <c r="G169" i="15"/>
  <c r="G168" i="15"/>
  <c r="G167" i="15"/>
  <c r="G166" i="15"/>
  <c r="G165" i="15"/>
  <c r="G164" i="15"/>
  <c r="G163" i="15"/>
  <c r="G162" i="15"/>
  <c r="F162" i="15"/>
  <c r="E172" i="15"/>
  <c r="E171" i="15"/>
  <c r="E170" i="15"/>
  <c r="E169" i="15"/>
  <c r="E168" i="15"/>
  <c r="E167" i="15"/>
  <c r="E166" i="15"/>
  <c r="E165" i="15"/>
  <c r="E164" i="15"/>
  <c r="E163" i="15"/>
  <c r="E162" i="15"/>
  <c r="D172" i="15"/>
  <c r="D171" i="15"/>
  <c r="D170" i="15"/>
  <c r="D169" i="15"/>
  <c r="D168" i="15"/>
  <c r="D167" i="15"/>
  <c r="D166" i="15"/>
  <c r="D165" i="15"/>
  <c r="D164" i="15"/>
  <c r="D163" i="15"/>
  <c r="D162" i="15"/>
  <c r="H146" i="15"/>
  <c r="G156" i="15"/>
  <c r="G155" i="15"/>
  <c r="G154" i="15"/>
  <c r="G153" i="15"/>
  <c r="G152" i="15"/>
  <c r="G151" i="15"/>
  <c r="G150" i="15"/>
  <c r="G149" i="15"/>
  <c r="G148" i="15"/>
  <c r="G147" i="15"/>
  <c r="G146" i="15"/>
  <c r="F146" i="15"/>
  <c r="E156" i="15"/>
  <c r="E155" i="15"/>
  <c r="E154" i="15"/>
  <c r="E153" i="15"/>
  <c r="E152" i="15"/>
  <c r="E151" i="15"/>
  <c r="E150" i="15"/>
  <c r="E149" i="15"/>
  <c r="E148" i="15"/>
  <c r="E147" i="15"/>
  <c r="E146" i="15"/>
  <c r="D156" i="15"/>
  <c r="D155" i="15"/>
  <c r="D154" i="15"/>
  <c r="D153" i="15"/>
  <c r="D152" i="15"/>
  <c r="D151" i="15"/>
  <c r="D150" i="15"/>
  <c r="D149" i="15"/>
  <c r="D148" i="15"/>
  <c r="D147" i="15"/>
  <c r="D146" i="15"/>
  <c r="H114" i="15"/>
  <c r="G114" i="15"/>
  <c r="F114" i="15"/>
  <c r="E114" i="15"/>
  <c r="D114" i="15"/>
  <c r="H122" i="15"/>
  <c r="G122" i="15"/>
  <c r="F122" i="15"/>
  <c r="E122" i="15"/>
  <c r="D122" i="15"/>
  <c r="G140" i="15"/>
  <c r="G139" i="15"/>
  <c r="G138" i="15"/>
  <c r="G137" i="15"/>
  <c r="G136" i="15"/>
  <c r="G135" i="15"/>
  <c r="G134" i="15"/>
  <c r="G133" i="15"/>
  <c r="G132" i="15"/>
  <c r="G131" i="15"/>
  <c r="H130" i="15"/>
  <c r="G130" i="15"/>
  <c r="F130" i="15"/>
  <c r="E130" i="15"/>
  <c r="D130" i="15"/>
  <c r="E140" i="15"/>
  <c r="E139" i="15"/>
  <c r="E138" i="15"/>
  <c r="E137" i="15"/>
  <c r="E136" i="15"/>
  <c r="E135" i="15"/>
  <c r="E134" i="15"/>
  <c r="E133" i="15"/>
  <c r="E132" i="15"/>
  <c r="E131" i="15"/>
  <c r="D140" i="15"/>
  <c r="D139" i="15"/>
  <c r="D138" i="15"/>
  <c r="D137" i="15"/>
  <c r="D136" i="15"/>
  <c r="D135" i="15"/>
  <c r="D134" i="15"/>
  <c r="D133" i="15"/>
  <c r="D132" i="15"/>
  <c r="D131" i="15"/>
  <c r="G124" i="15"/>
  <c r="G123" i="15"/>
  <c r="E124" i="15"/>
  <c r="E123" i="15"/>
  <c r="D124" i="15"/>
  <c r="D123" i="15"/>
  <c r="G116" i="15"/>
  <c r="G115" i="15"/>
  <c r="E116" i="15"/>
  <c r="E115" i="15"/>
  <c r="D116" i="15"/>
  <c r="D115" i="15"/>
  <c r="H98" i="15"/>
  <c r="G100" i="15"/>
  <c r="G101" i="15"/>
  <c r="G102" i="15"/>
  <c r="G103" i="15"/>
  <c r="G104" i="15"/>
  <c r="G105" i="15"/>
  <c r="G106" i="15"/>
  <c r="G107" i="15"/>
  <c r="G108" i="15"/>
  <c r="G99" i="15"/>
  <c r="G98" i="15"/>
  <c r="F98" i="15"/>
  <c r="E100" i="15"/>
  <c r="E101" i="15"/>
  <c r="E102" i="15"/>
  <c r="E103" i="15"/>
  <c r="E104" i="15"/>
  <c r="E105" i="15"/>
  <c r="E106" i="15"/>
  <c r="E107" i="15"/>
  <c r="E108" i="15"/>
  <c r="E99" i="15"/>
  <c r="E98" i="15"/>
  <c r="D100" i="15"/>
  <c r="D101" i="15"/>
  <c r="D102" i="15"/>
  <c r="D103" i="15"/>
  <c r="D104" i="15"/>
  <c r="D105" i="15"/>
  <c r="D106" i="15"/>
  <c r="D107" i="15"/>
  <c r="D108" i="15"/>
  <c r="D99" i="15"/>
  <c r="D98" i="15"/>
  <c r="G84" i="15"/>
  <c r="G85" i="15"/>
  <c r="G86" i="15"/>
  <c r="G87" i="15"/>
  <c r="G88" i="15"/>
  <c r="G89" i="15"/>
  <c r="G90" i="15"/>
  <c r="G91" i="15"/>
  <c r="G92" i="15"/>
  <c r="G83" i="15"/>
  <c r="E84" i="15"/>
  <c r="E85" i="15"/>
  <c r="E86" i="15"/>
  <c r="E87" i="15"/>
  <c r="E88" i="15"/>
  <c r="E89" i="15"/>
  <c r="E90" i="15"/>
  <c r="E91" i="15"/>
  <c r="E92" i="15"/>
  <c r="E83" i="15"/>
  <c r="D84" i="15"/>
  <c r="D85" i="15"/>
  <c r="D86" i="15"/>
  <c r="D87" i="15"/>
  <c r="D88" i="15"/>
  <c r="D89" i="15"/>
  <c r="D90" i="15"/>
  <c r="D91" i="15"/>
  <c r="D92" i="15"/>
  <c r="D83" i="15"/>
  <c r="H82" i="15"/>
  <c r="G82" i="15"/>
  <c r="F82" i="15"/>
  <c r="E82" i="15"/>
  <c r="D82" i="15"/>
  <c r="G63" i="15"/>
  <c r="G64" i="15"/>
  <c r="G65" i="15"/>
  <c r="G66" i="15"/>
  <c r="G67" i="15"/>
  <c r="G68" i="15"/>
  <c r="G69" i="15"/>
  <c r="G70" i="15"/>
  <c r="G71" i="15"/>
  <c r="G72" i="15"/>
  <c r="G73" i="15"/>
  <c r="G74" i="15"/>
  <c r="G75" i="15"/>
  <c r="G76" i="15"/>
  <c r="E63" i="15"/>
  <c r="E64" i="15"/>
  <c r="E65" i="15"/>
  <c r="E66" i="15"/>
  <c r="E67" i="15"/>
  <c r="E68" i="15"/>
  <c r="E69" i="15"/>
  <c r="E70" i="15"/>
  <c r="E71" i="15"/>
  <c r="E72" i="15"/>
  <c r="E73" i="15"/>
  <c r="E74" i="15"/>
  <c r="E75" i="15"/>
  <c r="E76" i="15"/>
  <c r="D63" i="15"/>
  <c r="D64" i="15"/>
  <c r="D65" i="15"/>
  <c r="D66" i="15"/>
  <c r="D67" i="15"/>
  <c r="D68" i="15"/>
  <c r="D69" i="15"/>
  <c r="D70" i="15"/>
  <c r="D71" i="15"/>
  <c r="D72" i="15"/>
  <c r="D73" i="15"/>
  <c r="D74" i="15"/>
  <c r="D75" i="15"/>
  <c r="D76" i="15"/>
  <c r="E62" i="15"/>
  <c r="D62" i="15"/>
  <c r="G62" i="15"/>
  <c r="H61" i="15"/>
  <c r="G61" i="15"/>
  <c r="F61" i="15"/>
  <c r="E61" i="15"/>
  <c r="D61" i="15"/>
  <c r="G42" i="15"/>
  <c r="G43" i="15"/>
  <c r="G44" i="15"/>
  <c r="G45" i="15"/>
  <c r="G46" i="15"/>
  <c r="G47" i="15"/>
  <c r="G48" i="15"/>
  <c r="G49" i="15"/>
  <c r="G50" i="15"/>
  <c r="G51" i="15"/>
  <c r="G52" i="15"/>
  <c r="G53" i="15"/>
  <c r="G54" i="15"/>
  <c r="G55" i="15"/>
  <c r="G41" i="15"/>
  <c r="E42" i="15"/>
  <c r="E43" i="15"/>
  <c r="E44" i="15"/>
  <c r="E45" i="15"/>
  <c r="E46" i="15"/>
  <c r="E47" i="15"/>
  <c r="E48" i="15"/>
  <c r="E49" i="15"/>
  <c r="E50" i="15"/>
  <c r="E51" i="15"/>
  <c r="E52" i="15"/>
  <c r="E53" i="15"/>
  <c r="E54" i="15"/>
  <c r="E55" i="15"/>
  <c r="E41" i="15"/>
  <c r="D42" i="15"/>
  <c r="D43" i="15"/>
  <c r="D44" i="15"/>
  <c r="D45" i="15"/>
  <c r="D46" i="15"/>
  <c r="D47" i="15"/>
  <c r="D48" i="15"/>
  <c r="D49" i="15"/>
  <c r="D50" i="15"/>
  <c r="D51" i="15"/>
  <c r="D52" i="15"/>
  <c r="D53" i="15"/>
  <c r="D54" i="15"/>
  <c r="D55" i="15"/>
  <c r="D41" i="15"/>
  <c r="H40" i="15"/>
  <c r="G40" i="15"/>
  <c r="F40" i="15"/>
  <c r="E40" i="15"/>
  <c r="D40" i="15"/>
  <c r="G26" i="15"/>
  <c r="G27" i="15"/>
  <c r="G28" i="15"/>
  <c r="G29" i="15"/>
  <c r="G30" i="15"/>
  <c r="G31" i="15"/>
  <c r="G32" i="15"/>
  <c r="G33" i="15"/>
  <c r="G34" i="15"/>
  <c r="E26" i="15"/>
  <c r="E27" i="15"/>
  <c r="E28" i="15"/>
  <c r="E29" i="15"/>
  <c r="E30" i="15"/>
  <c r="E31" i="15"/>
  <c r="E32" i="15"/>
  <c r="E33" i="15"/>
  <c r="E34" i="15"/>
  <c r="E25" i="15"/>
  <c r="H24" i="15"/>
  <c r="G24" i="15"/>
  <c r="F24" i="15"/>
  <c r="E24" i="15"/>
  <c r="D24" i="15"/>
  <c r="C8" i="15"/>
  <c r="B8" i="15"/>
  <c r="H8" i="15"/>
  <c r="G8" i="15"/>
  <c r="F8" i="15"/>
  <c r="E8" i="15"/>
  <c r="D8" i="15"/>
  <c r="G18" i="15"/>
  <c r="G10" i="15"/>
  <c r="G11" i="15"/>
  <c r="G12" i="15"/>
  <c r="G13" i="15"/>
  <c r="G14" i="15"/>
  <c r="G15" i="15"/>
  <c r="G16" i="15"/>
  <c r="G17" i="15"/>
  <c r="G9" i="15"/>
  <c r="E10" i="15"/>
  <c r="E11" i="15"/>
  <c r="E12" i="15"/>
  <c r="E13" i="15"/>
  <c r="E14" i="15"/>
  <c r="E15" i="15"/>
  <c r="E16" i="15"/>
  <c r="E17" i="15"/>
  <c r="E18" i="15"/>
  <c r="E9" i="15"/>
  <c r="D10" i="15"/>
  <c r="D11" i="15"/>
  <c r="D12" i="15"/>
  <c r="D13" i="15"/>
  <c r="D14" i="15"/>
  <c r="D15" i="15"/>
  <c r="D16" i="15"/>
  <c r="D17" i="15"/>
  <c r="D18" i="15"/>
  <c r="D9" i="15"/>
  <c r="E9" i="3"/>
  <c r="B335" i="15"/>
  <c r="C334" i="15"/>
  <c r="B334" i="15"/>
  <c r="C333" i="15"/>
  <c r="B333" i="15"/>
  <c r="C332" i="15"/>
  <c r="B332" i="15"/>
  <c r="C331" i="15"/>
  <c r="B331" i="15"/>
  <c r="C330" i="15"/>
  <c r="B330" i="15"/>
  <c r="C329" i="15"/>
  <c r="B329" i="15"/>
  <c r="C328" i="15"/>
  <c r="B328" i="15"/>
  <c r="C327" i="15"/>
  <c r="B327" i="15"/>
  <c r="C326" i="15"/>
  <c r="B326" i="15"/>
  <c r="C325" i="15"/>
  <c r="B325" i="15"/>
  <c r="C324" i="15"/>
  <c r="B324" i="15"/>
  <c r="B319" i="15"/>
  <c r="C318" i="15"/>
  <c r="B318" i="15"/>
  <c r="C317" i="15"/>
  <c r="B317" i="15"/>
  <c r="C316" i="15"/>
  <c r="B316" i="15"/>
  <c r="C315" i="15"/>
  <c r="B315" i="15"/>
  <c r="C314" i="15"/>
  <c r="B314" i="15"/>
  <c r="C313" i="15"/>
  <c r="B313" i="15"/>
  <c r="C312" i="15"/>
  <c r="B312" i="15"/>
  <c r="C311" i="15"/>
  <c r="B311" i="15"/>
  <c r="C310" i="15"/>
  <c r="B310" i="15"/>
  <c r="C309" i="15"/>
  <c r="B309" i="15"/>
  <c r="C308" i="15"/>
  <c r="B308" i="15"/>
  <c r="B303" i="15"/>
  <c r="C302" i="15"/>
  <c r="B302" i="15"/>
  <c r="C301" i="15"/>
  <c r="B301" i="15"/>
  <c r="C300" i="15"/>
  <c r="B300" i="15"/>
  <c r="C299" i="15"/>
  <c r="B299" i="15"/>
  <c r="C298" i="15"/>
  <c r="B298" i="15"/>
  <c r="C297" i="15"/>
  <c r="B297" i="15"/>
  <c r="C296" i="15"/>
  <c r="B296" i="15"/>
  <c r="C295" i="15"/>
  <c r="B295" i="15"/>
  <c r="C294" i="15"/>
  <c r="B294" i="15"/>
  <c r="C293" i="15"/>
  <c r="B293" i="15"/>
  <c r="C292" i="15"/>
  <c r="B292" i="15"/>
  <c r="B287" i="15"/>
  <c r="C286" i="15"/>
  <c r="B286" i="15"/>
  <c r="C285" i="15"/>
  <c r="B285" i="15"/>
  <c r="C284" i="15"/>
  <c r="B284" i="15"/>
  <c r="C283" i="15"/>
  <c r="B283" i="15"/>
  <c r="C282" i="15"/>
  <c r="B282" i="15"/>
  <c r="C281" i="15"/>
  <c r="B281" i="15"/>
  <c r="C280" i="15"/>
  <c r="B280" i="15"/>
  <c r="C279" i="15"/>
  <c r="B279" i="15"/>
  <c r="C278" i="15"/>
  <c r="B278" i="15"/>
  <c r="C277" i="15"/>
  <c r="B277" i="15"/>
  <c r="C276" i="15"/>
  <c r="B276" i="15"/>
  <c r="B271" i="15"/>
  <c r="C270" i="15"/>
  <c r="B270" i="15"/>
  <c r="C269" i="15"/>
  <c r="B269" i="15"/>
  <c r="C268" i="15"/>
  <c r="B268" i="15"/>
  <c r="C267" i="15"/>
  <c r="B267" i="15"/>
  <c r="C266" i="15"/>
  <c r="B266" i="15"/>
  <c r="C265" i="15"/>
  <c r="B265" i="15"/>
  <c r="C264" i="15"/>
  <c r="B264" i="15"/>
  <c r="C263" i="15"/>
  <c r="B263" i="15"/>
  <c r="C262" i="15"/>
  <c r="B262" i="15"/>
  <c r="C261" i="15"/>
  <c r="B261" i="15"/>
  <c r="C260" i="15"/>
  <c r="B260" i="15"/>
  <c r="B255" i="15"/>
  <c r="C254" i="15"/>
  <c r="B254" i="15"/>
  <c r="C253" i="15"/>
  <c r="B253" i="15"/>
  <c r="C252" i="15"/>
  <c r="B252" i="15"/>
  <c r="C251" i="15"/>
  <c r="B251" i="15"/>
  <c r="C250" i="15"/>
  <c r="B250" i="15"/>
  <c r="C249" i="15"/>
  <c r="B249" i="15"/>
  <c r="C248" i="15"/>
  <c r="B248" i="15"/>
  <c r="C247" i="15"/>
  <c r="B247" i="15"/>
  <c r="C246" i="15"/>
  <c r="B246" i="15"/>
  <c r="C245" i="15"/>
  <c r="B245" i="15"/>
  <c r="C244" i="15"/>
  <c r="B244" i="15"/>
  <c r="B239" i="15"/>
  <c r="C238" i="15"/>
  <c r="B238" i="15"/>
  <c r="C237" i="15"/>
  <c r="B237" i="15"/>
  <c r="C236" i="15"/>
  <c r="B236" i="15"/>
  <c r="C235" i="15"/>
  <c r="B235" i="15"/>
  <c r="C234" i="15"/>
  <c r="B234" i="15"/>
  <c r="C233" i="15"/>
  <c r="B233" i="15"/>
  <c r="C232" i="15"/>
  <c r="B232" i="15"/>
  <c r="C231" i="15"/>
  <c r="B231" i="15"/>
  <c r="C230" i="15"/>
  <c r="B230" i="15"/>
  <c r="C229" i="15"/>
  <c r="B229" i="15"/>
  <c r="C228" i="15"/>
  <c r="B228" i="15"/>
  <c r="B223" i="15"/>
  <c r="C222" i="15"/>
  <c r="B222" i="15"/>
  <c r="C221" i="15"/>
  <c r="B221" i="15"/>
  <c r="C220" i="15"/>
  <c r="B220" i="15"/>
  <c r="C219" i="15"/>
  <c r="B219" i="15"/>
  <c r="C218" i="15"/>
  <c r="B218" i="15"/>
  <c r="C217" i="15"/>
  <c r="B217" i="15"/>
  <c r="C216" i="15"/>
  <c r="B216" i="15"/>
  <c r="C215" i="15"/>
  <c r="B215" i="15"/>
  <c r="C214" i="15"/>
  <c r="B214" i="15"/>
  <c r="C213" i="15"/>
  <c r="B213" i="15"/>
  <c r="C212" i="15"/>
  <c r="B212" i="15"/>
  <c r="B207" i="15"/>
  <c r="C206" i="15"/>
  <c r="B206" i="15"/>
  <c r="C205" i="15"/>
  <c r="B205" i="15"/>
  <c r="C204" i="15"/>
  <c r="B204" i="15"/>
  <c r="C203" i="15"/>
  <c r="B203" i="15"/>
  <c r="C202" i="15"/>
  <c r="B202" i="15"/>
  <c r="C201" i="15"/>
  <c r="B201" i="15"/>
  <c r="C200" i="15"/>
  <c r="B200" i="15"/>
  <c r="C199" i="15"/>
  <c r="B199" i="15"/>
  <c r="C198" i="15"/>
  <c r="B198" i="15"/>
  <c r="C197" i="15"/>
  <c r="B197" i="15"/>
  <c r="C196" i="15"/>
  <c r="B196" i="15"/>
  <c r="B191" i="15"/>
  <c r="C190" i="15"/>
  <c r="B190" i="15"/>
  <c r="C189" i="15"/>
  <c r="B189" i="15"/>
  <c r="C188" i="15"/>
  <c r="B188" i="15"/>
  <c r="C187" i="15"/>
  <c r="B187" i="15"/>
  <c r="C186" i="15"/>
  <c r="B186" i="15"/>
  <c r="C185" i="15"/>
  <c r="B185" i="15"/>
  <c r="C184" i="15"/>
  <c r="B184" i="15"/>
  <c r="C183" i="15"/>
  <c r="B183" i="15"/>
  <c r="C182" i="15"/>
  <c r="B182" i="15"/>
  <c r="C181" i="15"/>
  <c r="B181" i="15"/>
  <c r="C180" i="15"/>
  <c r="B180" i="15"/>
  <c r="B173" i="15"/>
  <c r="C172" i="15"/>
  <c r="B172" i="15"/>
  <c r="C171" i="15"/>
  <c r="B171" i="15"/>
  <c r="C170" i="15"/>
  <c r="B170" i="15"/>
  <c r="C169" i="15"/>
  <c r="B169" i="15"/>
  <c r="C168" i="15"/>
  <c r="B168" i="15"/>
  <c r="C167" i="15"/>
  <c r="B167" i="15"/>
  <c r="C166" i="15"/>
  <c r="B166" i="15"/>
  <c r="C165" i="15"/>
  <c r="B165" i="15"/>
  <c r="C164" i="15"/>
  <c r="B164" i="15"/>
  <c r="C163" i="15"/>
  <c r="B163" i="15"/>
  <c r="C162" i="15"/>
  <c r="B162"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B125" i="15"/>
  <c r="C124" i="15"/>
  <c r="B124" i="15"/>
  <c r="C123" i="15"/>
  <c r="B123" i="15"/>
  <c r="C122" i="15"/>
  <c r="B122" i="15"/>
  <c r="B117" i="15"/>
  <c r="C116" i="15"/>
  <c r="B116" i="15"/>
  <c r="C115" i="15"/>
  <c r="B115" i="15"/>
  <c r="C114" i="15"/>
  <c r="B114"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B93" i="15"/>
  <c r="C92" i="15"/>
  <c r="B92" i="15"/>
  <c r="C91" i="15"/>
  <c r="B91" i="15"/>
  <c r="C90" i="15"/>
  <c r="B90" i="15"/>
  <c r="C89" i="15"/>
  <c r="B89" i="15"/>
  <c r="C88" i="15"/>
  <c r="B88" i="15"/>
  <c r="C87" i="15"/>
  <c r="B87" i="15"/>
  <c r="C86" i="15"/>
  <c r="B86" i="15"/>
  <c r="C85" i="15"/>
  <c r="B85" i="15"/>
  <c r="C84" i="15"/>
  <c r="B84" i="15"/>
  <c r="C83" i="15"/>
  <c r="B83" i="15"/>
  <c r="C82" i="15"/>
  <c r="B82" i="15"/>
  <c r="B77" i="15"/>
  <c r="B61"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B35" i="15"/>
  <c r="B24" i="15"/>
  <c r="B19" i="15"/>
  <c r="C18" i="15"/>
  <c r="B18" i="15"/>
  <c r="C17" i="15"/>
  <c r="B17" i="15"/>
  <c r="C16" i="15"/>
  <c r="B16" i="15"/>
  <c r="C15" i="15"/>
  <c r="B15" i="15"/>
  <c r="C14" i="15"/>
  <c r="B14" i="15"/>
  <c r="C13" i="15"/>
  <c r="B13" i="15"/>
  <c r="C12" i="15"/>
  <c r="B12" i="15"/>
  <c r="C11" i="15"/>
  <c r="B11" i="15"/>
  <c r="C10" i="15"/>
  <c r="B10" i="15"/>
  <c r="C9" i="15"/>
  <c r="B9" i="15"/>
  <c r="I104" i="13"/>
  <c r="C16" i="13"/>
  <c r="G12" i="13"/>
  <c r="I163" i="13"/>
  <c r="I135" i="13"/>
  <c r="I145" i="13"/>
  <c r="I123" i="13"/>
  <c r="I86" i="13"/>
  <c r="I62" i="13"/>
  <c r="I39" i="13"/>
  <c r="I20" i="13"/>
  <c r="C152" i="13"/>
  <c r="G154" i="13"/>
  <c r="G155" i="13"/>
  <c r="G156" i="13"/>
  <c r="G157" i="13"/>
  <c r="G158" i="13"/>
  <c r="G159" i="13"/>
  <c r="G160" i="13"/>
  <c r="G161" i="13"/>
  <c r="G162" i="13"/>
  <c r="G153" i="13"/>
  <c r="E154" i="13"/>
  <c r="E155" i="13"/>
  <c r="E156" i="13"/>
  <c r="E157" i="13"/>
  <c r="E158" i="13"/>
  <c r="E159" i="13"/>
  <c r="E160" i="13"/>
  <c r="E161" i="13"/>
  <c r="E162" i="13"/>
  <c r="E153" i="13"/>
  <c r="D154" i="13"/>
  <c r="D155" i="13"/>
  <c r="D156" i="13"/>
  <c r="D157" i="13"/>
  <c r="D158" i="13"/>
  <c r="D159" i="13"/>
  <c r="D160" i="13"/>
  <c r="D161" i="13"/>
  <c r="D162" i="13"/>
  <c r="D153" i="13"/>
  <c r="C154" i="13"/>
  <c r="C155" i="13"/>
  <c r="C156" i="13"/>
  <c r="C157" i="13"/>
  <c r="C158" i="13"/>
  <c r="C159" i="13"/>
  <c r="C160" i="13"/>
  <c r="C161" i="13"/>
  <c r="C162" i="13"/>
  <c r="C153" i="13"/>
  <c r="B154" i="13"/>
  <c r="B155" i="13"/>
  <c r="B156" i="13"/>
  <c r="B157" i="13"/>
  <c r="B158" i="13"/>
  <c r="B159" i="13"/>
  <c r="B160" i="13"/>
  <c r="B161" i="13"/>
  <c r="B162" i="13"/>
  <c r="B163" i="13"/>
  <c r="B153" i="13"/>
  <c r="H152" i="13"/>
  <c r="E152" i="13"/>
  <c r="F152" i="13"/>
  <c r="G152" i="13"/>
  <c r="D152" i="13"/>
  <c r="B152" i="13"/>
  <c r="B145" i="13"/>
  <c r="G144" i="13"/>
  <c r="G143" i="13"/>
  <c r="E144" i="13"/>
  <c r="E143" i="13"/>
  <c r="D144" i="13"/>
  <c r="D143" i="13"/>
  <c r="C144" i="13"/>
  <c r="C143" i="13"/>
  <c r="B144" i="13"/>
  <c r="B143" i="13"/>
  <c r="H142" i="13"/>
  <c r="G142" i="13"/>
  <c r="F142" i="13"/>
  <c r="E142" i="13"/>
  <c r="D142" i="13"/>
  <c r="C142" i="13"/>
  <c r="B142" i="13"/>
  <c r="G134" i="13"/>
  <c r="G133" i="13"/>
  <c r="E134" i="13"/>
  <c r="E133" i="13"/>
  <c r="D134" i="13"/>
  <c r="D133" i="13"/>
  <c r="C134" i="13"/>
  <c r="C133" i="13"/>
  <c r="B134" i="13"/>
  <c r="B135" i="13"/>
  <c r="B133" i="13"/>
  <c r="H132" i="13"/>
  <c r="G132" i="13"/>
  <c r="F132" i="13"/>
  <c r="E132" i="13"/>
  <c r="D132" i="13"/>
  <c r="C132" i="13"/>
  <c r="B132" i="13"/>
  <c r="G114" i="13"/>
  <c r="G115" i="13"/>
  <c r="G116" i="13"/>
  <c r="G117" i="13"/>
  <c r="G118" i="13"/>
  <c r="G119" i="13"/>
  <c r="G120" i="13"/>
  <c r="G121" i="13"/>
  <c r="G122" i="13"/>
  <c r="G113" i="13"/>
  <c r="E114" i="13"/>
  <c r="E115" i="13"/>
  <c r="E116" i="13"/>
  <c r="E117" i="13"/>
  <c r="E118" i="13"/>
  <c r="E119" i="13"/>
  <c r="E120" i="13"/>
  <c r="E121" i="13"/>
  <c r="E122" i="13"/>
  <c r="E113" i="13"/>
  <c r="D114" i="13"/>
  <c r="D115" i="13"/>
  <c r="D116" i="13"/>
  <c r="D117" i="13"/>
  <c r="D118" i="13"/>
  <c r="D119" i="13"/>
  <c r="D120" i="13"/>
  <c r="D121" i="13"/>
  <c r="D122" i="13"/>
  <c r="D113" i="13"/>
  <c r="C114" i="13"/>
  <c r="C115" i="13"/>
  <c r="C116" i="13"/>
  <c r="C117" i="13"/>
  <c r="C118" i="13"/>
  <c r="C119" i="13"/>
  <c r="C120" i="13"/>
  <c r="C121" i="13"/>
  <c r="C122" i="13"/>
  <c r="C113" i="13"/>
  <c r="B114" i="13"/>
  <c r="B115" i="13"/>
  <c r="B116" i="13"/>
  <c r="B117" i="13"/>
  <c r="B118" i="13"/>
  <c r="B119" i="13"/>
  <c r="B120" i="13"/>
  <c r="B121" i="13"/>
  <c r="B122" i="13"/>
  <c r="B123" i="13"/>
  <c r="B113" i="13"/>
  <c r="E112" i="13"/>
  <c r="F112" i="13"/>
  <c r="G112" i="13"/>
  <c r="H112" i="13"/>
  <c r="D112" i="13"/>
  <c r="C112" i="13"/>
  <c r="B112" i="13"/>
  <c r="H93" i="13"/>
  <c r="G95" i="13"/>
  <c r="G96" i="13"/>
  <c r="G97" i="13"/>
  <c r="G98" i="13"/>
  <c r="G99" i="13"/>
  <c r="G100" i="13"/>
  <c r="G101" i="13"/>
  <c r="G102" i="13"/>
  <c r="G103" i="13"/>
  <c r="G94" i="13"/>
  <c r="G93" i="13"/>
  <c r="F93" i="13"/>
  <c r="E95" i="13"/>
  <c r="E96" i="13"/>
  <c r="E97" i="13"/>
  <c r="E98" i="13"/>
  <c r="E99" i="13"/>
  <c r="E100" i="13"/>
  <c r="E101" i="13"/>
  <c r="E102" i="13"/>
  <c r="E103" i="13"/>
  <c r="E94" i="13"/>
  <c r="E93" i="13"/>
  <c r="D95" i="13"/>
  <c r="D96" i="13"/>
  <c r="D97" i="13"/>
  <c r="D98" i="13"/>
  <c r="D99" i="13"/>
  <c r="D100" i="13"/>
  <c r="D101" i="13"/>
  <c r="D102" i="13"/>
  <c r="D103" i="13"/>
  <c r="D94" i="13"/>
  <c r="D93" i="13"/>
  <c r="C93" i="13"/>
  <c r="C95" i="13"/>
  <c r="C96" i="13"/>
  <c r="C97" i="13"/>
  <c r="C98" i="13"/>
  <c r="C99" i="13"/>
  <c r="C100" i="13"/>
  <c r="C101" i="13"/>
  <c r="C102" i="13"/>
  <c r="C103" i="13"/>
  <c r="C94" i="13"/>
  <c r="B104" i="13"/>
  <c r="B95" i="13"/>
  <c r="B96" i="13"/>
  <c r="B97" i="13"/>
  <c r="B98" i="13"/>
  <c r="B99" i="13"/>
  <c r="B100" i="13"/>
  <c r="B101" i="13"/>
  <c r="B102" i="13"/>
  <c r="B103" i="13"/>
  <c r="B94" i="13"/>
  <c r="B93" i="13"/>
  <c r="B86" i="13"/>
  <c r="E72" i="13"/>
  <c r="E73" i="13"/>
  <c r="E74" i="13"/>
  <c r="E75" i="13"/>
  <c r="E76" i="13"/>
  <c r="E77" i="13"/>
  <c r="E78" i="13"/>
  <c r="E79" i="13"/>
  <c r="E80" i="13"/>
  <c r="E81" i="13"/>
  <c r="E82" i="13"/>
  <c r="E83" i="13"/>
  <c r="E84" i="13"/>
  <c r="E85" i="13"/>
  <c r="E71" i="13"/>
  <c r="H70" i="13"/>
  <c r="G70" i="13"/>
  <c r="F70" i="13"/>
  <c r="E70" i="13"/>
  <c r="D70" i="13"/>
  <c r="B70" i="13"/>
  <c r="B48" i="13"/>
  <c r="B49" i="13"/>
  <c r="B50" i="13"/>
  <c r="B51" i="13"/>
  <c r="B52" i="13"/>
  <c r="B53" i="13"/>
  <c r="B54" i="13"/>
  <c r="B55" i="13"/>
  <c r="B56" i="13"/>
  <c r="B57" i="13"/>
  <c r="B58" i="13"/>
  <c r="B59" i="13"/>
  <c r="B60" i="13"/>
  <c r="B61" i="13"/>
  <c r="B47" i="13"/>
  <c r="B62" i="13"/>
  <c r="G48" i="13"/>
  <c r="G49" i="13"/>
  <c r="G50" i="13"/>
  <c r="G51" i="13"/>
  <c r="G52" i="13"/>
  <c r="G53" i="13"/>
  <c r="G54" i="13"/>
  <c r="G55" i="13"/>
  <c r="G56" i="13"/>
  <c r="G57" i="13"/>
  <c r="G58" i="13"/>
  <c r="G59" i="13"/>
  <c r="G60" i="13"/>
  <c r="G61" i="13"/>
  <c r="G47" i="13"/>
  <c r="E48" i="13"/>
  <c r="E49" i="13"/>
  <c r="E50" i="13"/>
  <c r="E51" i="13"/>
  <c r="E52" i="13"/>
  <c r="E53" i="13"/>
  <c r="E54" i="13"/>
  <c r="E55" i="13"/>
  <c r="E56" i="13"/>
  <c r="E57" i="13"/>
  <c r="E58" i="13"/>
  <c r="E59" i="13"/>
  <c r="E60" i="13"/>
  <c r="E61" i="13"/>
  <c r="E47" i="13"/>
  <c r="D48" i="13"/>
  <c r="D49" i="13"/>
  <c r="D50" i="13"/>
  <c r="D51" i="13"/>
  <c r="D52" i="13"/>
  <c r="D53" i="13"/>
  <c r="D54" i="13"/>
  <c r="D55" i="13"/>
  <c r="D56" i="13"/>
  <c r="D57" i="13"/>
  <c r="D58" i="13"/>
  <c r="D59" i="13"/>
  <c r="D60" i="13"/>
  <c r="D61" i="13"/>
  <c r="D47" i="13"/>
  <c r="C48" i="13"/>
  <c r="C49" i="13"/>
  <c r="C50" i="13"/>
  <c r="C51" i="13"/>
  <c r="C52" i="13"/>
  <c r="C53" i="13"/>
  <c r="C54" i="13"/>
  <c r="C55" i="13"/>
  <c r="C56" i="13"/>
  <c r="C57" i="13"/>
  <c r="C58" i="13"/>
  <c r="C59" i="13"/>
  <c r="C60" i="13"/>
  <c r="C61" i="13"/>
  <c r="C47" i="13"/>
  <c r="H46" i="13"/>
  <c r="G46" i="13"/>
  <c r="F46" i="13"/>
  <c r="E46" i="13"/>
  <c r="D46" i="13"/>
  <c r="C46" i="13"/>
  <c r="B46" i="13"/>
  <c r="B39" i="13"/>
  <c r="E30" i="13"/>
  <c r="E31" i="13"/>
  <c r="E32" i="13"/>
  <c r="E33" i="13"/>
  <c r="E34" i="13"/>
  <c r="E35" i="13"/>
  <c r="E36" i="13"/>
  <c r="E37" i="13"/>
  <c r="E38" i="13"/>
  <c r="E29" i="13"/>
  <c r="H28" i="13"/>
  <c r="G28" i="13"/>
  <c r="F28" i="13"/>
  <c r="E28" i="13"/>
  <c r="D28" i="13"/>
  <c r="B28" i="13"/>
  <c r="B20" i="13"/>
  <c r="G19" i="13"/>
  <c r="G11" i="13"/>
  <c r="G13" i="13"/>
  <c r="G14" i="13"/>
  <c r="G15" i="13"/>
  <c r="G16" i="13"/>
  <c r="G17" i="13"/>
  <c r="G18" i="13"/>
  <c r="G10" i="13"/>
  <c r="E19" i="13"/>
  <c r="E11" i="13"/>
  <c r="E12" i="13"/>
  <c r="E13" i="13"/>
  <c r="E14" i="13"/>
  <c r="E15" i="13"/>
  <c r="E16" i="13"/>
  <c r="E17" i="13"/>
  <c r="E18" i="13"/>
  <c r="E10" i="13"/>
  <c r="D19" i="13"/>
  <c r="D13" i="13"/>
  <c r="D14" i="13"/>
  <c r="D15" i="13"/>
  <c r="D16" i="13"/>
  <c r="D17" i="13"/>
  <c r="D18" i="13"/>
  <c r="D12" i="13"/>
  <c r="D11" i="13"/>
  <c r="D10" i="13"/>
  <c r="C11" i="13"/>
  <c r="C12" i="13"/>
  <c r="C13" i="13"/>
  <c r="C14" i="13"/>
  <c r="C15" i="13"/>
  <c r="C17" i="13"/>
  <c r="C18" i="13"/>
  <c r="C19" i="13"/>
  <c r="C10" i="13"/>
  <c r="B10" i="13"/>
  <c r="B11" i="13"/>
  <c r="B12" i="13"/>
  <c r="B13" i="13"/>
  <c r="B14" i="13"/>
  <c r="B15" i="13"/>
  <c r="B16" i="13"/>
  <c r="B17" i="13"/>
  <c r="B18" i="13"/>
  <c r="B19" i="13"/>
  <c r="H9" i="13"/>
  <c r="G9" i="13"/>
  <c r="F9" i="13"/>
  <c r="E9" i="13"/>
  <c r="D9" i="13"/>
  <c r="C9" i="13"/>
  <c r="B9" i="13"/>
  <c r="I344" i="7"/>
  <c r="I180" i="7"/>
  <c r="I128" i="7"/>
  <c r="I27" i="5"/>
  <c r="I28" i="5"/>
  <c r="AU294" i="7"/>
  <c r="AT294" i="7"/>
  <c r="AS294" i="7"/>
  <c r="AR294" i="7"/>
  <c r="AQ294" i="7"/>
  <c r="AP294" i="7"/>
  <c r="AO294" i="7"/>
  <c r="AN294" i="7"/>
  <c r="AM294" i="7"/>
  <c r="AL294" i="7"/>
  <c r="AK294" i="7"/>
  <c r="AJ294" i="7"/>
  <c r="AI294" i="7"/>
  <c r="AH294" i="7"/>
  <c r="AG294" i="7"/>
  <c r="AF294" i="7"/>
  <c r="AE294" i="7"/>
  <c r="AD294" i="7"/>
  <c r="AC294" i="7"/>
  <c r="AB294" i="7"/>
  <c r="AA294" i="7"/>
  <c r="Z294" i="7"/>
  <c r="Y294" i="7"/>
  <c r="X294" i="7"/>
  <c r="T294" i="7" s="1"/>
  <c r="W294" i="7"/>
  <c r="T293" i="7"/>
  <c r="U293" i="7" s="1"/>
  <c r="M293" i="7"/>
  <c r="E293" i="7"/>
  <c r="F328" i="13" s="1"/>
  <c r="T292" i="7"/>
  <c r="M292" i="7"/>
  <c r="E292" i="7"/>
  <c r="F327" i="13" s="1"/>
  <c r="T291" i="7"/>
  <c r="U291" i="7" s="1"/>
  <c r="M291" i="7"/>
  <c r="E291" i="7"/>
  <c r="G291" i="7" s="1"/>
  <c r="T290" i="7"/>
  <c r="M290" i="7"/>
  <c r="E290" i="7"/>
  <c r="T289" i="7"/>
  <c r="M289" i="7"/>
  <c r="F282" i="15"/>
  <c r="E289" i="7"/>
  <c r="F324" i="13" s="1"/>
  <c r="T288" i="7"/>
  <c r="M288" i="7"/>
  <c r="E288" i="7"/>
  <c r="F323" i="13" s="1"/>
  <c r="T287" i="7"/>
  <c r="M287" i="7"/>
  <c r="E287" i="7"/>
  <c r="F322" i="13" s="1"/>
  <c r="T286" i="7"/>
  <c r="U286" i="7" s="1"/>
  <c r="M286" i="7"/>
  <c r="F279" i="15"/>
  <c r="E286" i="7"/>
  <c r="F321" i="13" s="1"/>
  <c r="T285" i="7"/>
  <c r="M285" i="7"/>
  <c r="E285" i="7"/>
  <c r="F320" i="13" s="1"/>
  <c r="T284" i="7"/>
  <c r="M284" i="7"/>
  <c r="E284" i="7"/>
  <c r="F319" i="13" s="1"/>
  <c r="E300" i="7"/>
  <c r="F336" i="13" s="1"/>
  <c r="M300" i="7"/>
  <c r="T300" i="7"/>
  <c r="E301" i="7"/>
  <c r="F337" i="13" s="1"/>
  <c r="M301" i="7"/>
  <c r="T301" i="7"/>
  <c r="E302" i="7"/>
  <c r="M302" i="7"/>
  <c r="T302" i="7"/>
  <c r="E303" i="7"/>
  <c r="F339" i="13" s="1"/>
  <c r="M303" i="7"/>
  <c r="T303" i="7"/>
  <c r="E304" i="7"/>
  <c r="F340" i="13" s="1"/>
  <c r="M304" i="7"/>
  <c r="F297" i="15"/>
  <c r="T304" i="7"/>
  <c r="E305" i="7"/>
  <c r="F341" i="13" s="1"/>
  <c r="M305" i="7"/>
  <c r="F298" i="15"/>
  <c r="T305" i="7"/>
  <c r="E306" i="7"/>
  <c r="F342" i="13" s="1"/>
  <c r="M306" i="7"/>
  <c r="T306" i="7"/>
  <c r="U306" i="7" s="1"/>
  <c r="E307" i="7"/>
  <c r="M307" i="7"/>
  <c r="F300" i="15" s="1"/>
  <c r="T307" i="7"/>
  <c r="E308" i="7"/>
  <c r="F344" i="13" s="1"/>
  <c r="M308" i="7"/>
  <c r="T308" i="7"/>
  <c r="E309" i="7"/>
  <c r="F345" i="13" s="1"/>
  <c r="M309" i="7"/>
  <c r="M310" i="7" s="1"/>
  <c r="F303" i="15" s="1"/>
  <c r="T309" i="7"/>
  <c r="W310" i="7"/>
  <c r="X310" i="7"/>
  <c r="Y310" i="7"/>
  <c r="Z310" i="7"/>
  <c r="AA310" i="7"/>
  <c r="AB310" i="7"/>
  <c r="AC310" i="7"/>
  <c r="AD310" i="7"/>
  <c r="AE310" i="7"/>
  <c r="AF310" i="7"/>
  <c r="AG310" i="7"/>
  <c r="AH310" i="7"/>
  <c r="AI310" i="7"/>
  <c r="AJ310" i="7"/>
  <c r="AK310" i="7"/>
  <c r="AL310" i="7"/>
  <c r="AM310" i="7"/>
  <c r="AN310" i="7"/>
  <c r="AO310" i="7"/>
  <c r="AP310" i="7"/>
  <c r="AQ310" i="7"/>
  <c r="AR310" i="7"/>
  <c r="AS310" i="7"/>
  <c r="AT310" i="7"/>
  <c r="AU310" i="7"/>
  <c r="I31" i="5"/>
  <c r="I30" i="5"/>
  <c r="I29" i="5"/>
  <c r="I26" i="5"/>
  <c r="I25" i="5"/>
  <c r="I24" i="5"/>
  <c r="I23" i="5"/>
  <c r="I22" i="5"/>
  <c r="I19" i="5"/>
  <c r="I18" i="5"/>
  <c r="I17" i="5"/>
  <c r="I20" i="5"/>
  <c r="I16" i="5"/>
  <c r="I13" i="5"/>
  <c r="I12" i="5"/>
  <c r="I73" i="7"/>
  <c r="I15" i="5"/>
  <c r="I33" i="7"/>
  <c r="I11" i="5"/>
  <c r="T353" i="7"/>
  <c r="C28" i="2"/>
  <c r="C29" i="2"/>
  <c r="M105" i="7"/>
  <c r="K28" i="7"/>
  <c r="K26" i="7"/>
  <c r="K27" i="7"/>
  <c r="M14" i="7"/>
  <c r="M15" i="7"/>
  <c r="T105" i="7"/>
  <c r="E105" i="7"/>
  <c r="T26" i="7"/>
  <c r="T27" i="7"/>
  <c r="T28" i="7"/>
  <c r="T29" i="7"/>
  <c r="T30" i="7"/>
  <c r="F26" i="7"/>
  <c r="F27" i="7"/>
  <c r="F28" i="7"/>
  <c r="F29" i="7"/>
  <c r="F30" i="7"/>
  <c r="C26" i="7"/>
  <c r="C27" i="7"/>
  <c r="C28" i="7"/>
  <c r="C29" i="7"/>
  <c r="C30" i="7"/>
  <c r="B26" i="7"/>
  <c r="B27" i="7"/>
  <c r="B28" i="7"/>
  <c r="B29" i="7"/>
  <c r="B30" i="7"/>
  <c r="A28" i="7"/>
  <c r="A27" i="7"/>
  <c r="A26" i="7"/>
  <c r="T14" i="7"/>
  <c r="T15" i="7"/>
  <c r="E14" i="7"/>
  <c r="E15" i="7"/>
  <c r="T354" i="7"/>
  <c r="D29" i="2"/>
  <c r="E117" i="7"/>
  <c r="E118" i="7"/>
  <c r="B57" i="7"/>
  <c r="B58" i="7"/>
  <c r="B59" i="7"/>
  <c r="B60" i="7"/>
  <c r="B61" i="7"/>
  <c r="B62" i="7"/>
  <c r="B63" i="7"/>
  <c r="B64" i="7"/>
  <c r="B65" i="7"/>
  <c r="B66" i="7"/>
  <c r="B67" i="7"/>
  <c r="B68" i="7"/>
  <c r="B69" i="7"/>
  <c r="B70" i="7"/>
  <c r="B56" i="7"/>
  <c r="A64" i="7"/>
  <c r="A65" i="7"/>
  <c r="A66" i="7"/>
  <c r="A67" i="7"/>
  <c r="A68" i="7"/>
  <c r="A69" i="7"/>
  <c r="A70" i="7"/>
  <c r="A57" i="7"/>
  <c r="A58" i="7"/>
  <c r="A59" i="7"/>
  <c r="A60" i="7"/>
  <c r="A61" i="7"/>
  <c r="A62" i="7"/>
  <c r="A63" i="7"/>
  <c r="A56" i="7"/>
  <c r="B22" i="7"/>
  <c r="B23" i="7"/>
  <c r="B24" i="7"/>
  <c r="B25" i="7"/>
  <c r="B21" i="7"/>
  <c r="A30" i="7"/>
  <c r="A29" i="7"/>
  <c r="A25" i="7"/>
  <c r="A24" i="7"/>
  <c r="A23" i="7"/>
  <c r="A22" i="7"/>
  <c r="A21" i="7"/>
  <c r="O286" i="7"/>
  <c r="H279" i="15" s="1"/>
  <c r="O308" i="7"/>
  <c r="H301" i="15"/>
  <c r="F301" i="15"/>
  <c r="O307" i="7"/>
  <c r="H300" i="15" s="1"/>
  <c r="O306" i="7"/>
  <c r="H299" i="15" s="1"/>
  <c r="F299" i="15"/>
  <c r="O305" i="7"/>
  <c r="O304" i="7"/>
  <c r="H297" i="15" s="1"/>
  <c r="O303" i="7"/>
  <c r="H296" i="15" s="1"/>
  <c r="F296" i="15"/>
  <c r="O302" i="7"/>
  <c r="H295" i="15"/>
  <c r="F295" i="15"/>
  <c r="O301" i="7"/>
  <c r="F294" i="15"/>
  <c r="O300" i="7"/>
  <c r="H293" i="15" s="1"/>
  <c r="F293" i="15"/>
  <c r="O293" i="7"/>
  <c r="F286" i="15"/>
  <c r="O292" i="7"/>
  <c r="H285" i="15"/>
  <c r="F285" i="15"/>
  <c r="O291" i="7"/>
  <c r="H284" i="15"/>
  <c r="F284" i="15"/>
  <c r="O290" i="7"/>
  <c r="H283" i="15"/>
  <c r="F283" i="15"/>
  <c r="O289" i="7"/>
  <c r="H282" i="15" s="1"/>
  <c r="O288" i="7"/>
  <c r="H281" i="15"/>
  <c r="F281" i="15"/>
  <c r="O287" i="7"/>
  <c r="H280" i="15"/>
  <c r="F280" i="15"/>
  <c r="O285" i="7"/>
  <c r="H278" i="15" s="1"/>
  <c r="F278" i="15"/>
  <c r="O105" i="7"/>
  <c r="H106" i="15"/>
  <c r="F106" i="15"/>
  <c r="O15" i="7"/>
  <c r="H16" i="15"/>
  <c r="F16" i="15"/>
  <c r="M28" i="7"/>
  <c r="F32" i="15"/>
  <c r="D32" i="15"/>
  <c r="O14" i="7"/>
  <c r="H15" i="15"/>
  <c r="F15" i="15"/>
  <c r="M27" i="7"/>
  <c r="F31" i="15"/>
  <c r="D31" i="15"/>
  <c r="M26" i="7"/>
  <c r="F30" i="15"/>
  <c r="D30" i="15"/>
  <c r="C85" i="13"/>
  <c r="C76" i="15"/>
  <c r="C84" i="13"/>
  <c r="C75" i="15"/>
  <c r="C83" i="13"/>
  <c r="C74" i="15"/>
  <c r="C82" i="13"/>
  <c r="C73" i="15"/>
  <c r="C81" i="13"/>
  <c r="C72" i="15"/>
  <c r="C80" i="13"/>
  <c r="C71" i="15"/>
  <c r="C79" i="13"/>
  <c r="C70" i="15"/>
  <c r="C78" i="13"/>
  <c r="C69" i="15"/>
  <c r="C77" i="13"/>
  <c r="C68" i="15"/>
  <c r="C76" i="13"/>
  <c r="C67" i="15"/>
  <c r="C75" i="13"/>
  <c r="C66" i="15"/>
  <c r="C74" i="13"/>
  <c r="C65" i="15"/>
  <c r="C73" i="13"/>
  <c r="C64" i="15"/>
  <c r="C72" i="13"/>
  <c r="C63" i="15"/>
  <c r="C71" i="13"/>
  <c r="C62" i="15"/>
  <c r="B85" i="13"/>
  <c r="B76" i="15"/>
  <c r="B84" i="13"/>
  <c r="B75" i="15"/>
  <c r="B83" i="13"/>
  <c r="B74" i="15"/>
  <c r="B82" i="13"/>
  <c r="B73" i="15"/>
  <c r="B81" i="13"/>
  <c r="B72" i="15"/>
  <c r="B80" i="13"/>
  <c r="B71" i="15"/>
  <c r="B79" i="13"/>
  <c r="B70" i="15"/>
  <c r="B78" i="13"/>
  <c r="B69" i="15"/>
  <c r="B77" i="13"/>
  <c r="B68" i="15"/>
  <c r="B76" i="13"/>
  <c r="B67" i="15"/>
  <c r="B75" i="13"/>
  <c r="B66" i="15"/>
  <c r="B74" i="13"/>
  <c r="B65" i="15"/>
  <c r="B73" i="13"/>
  <c r="B64" i="15"/>
  <c r="B72" i="13"/>
  <c r="B63" i="15"/>
  <c r="B71" i="13"/>
  <c r="B62" i="15"/>
  <c r="G38" i="13"/>
  <c r="G37" i="13"/>
  <c r="G36" i="13"/>
  <c r="G35" i="13"/>
  <c r="G34" i="13"/>
  <c r="D38" i="13"/>
  <c r="D37" i="13"/>
  <c r="D36" i="13"/>
  <c r="F17" i="13"/>
  <c r="F16" i="13"/>
  <c r="D35" i="13"/>
  <c r="D34" i="13"/>
  <c r="C38" i="13"/>
  <c r="C34" i="15"/>
  <c r="C37" i="13"/>
  <c r="C33" i="15"/>
  <c r="C36" i="13"/>
  <c r="C32" i="15"/>
  <c r="C35" i="13"/>
  <c r="C31" i="15"/>
  <c r="C34" i="13"/>
  <c r="C30" i="15"/>
  <c r="C33" i="13"/>
  <c r="C29" i="15"/>
  <c r="C32" i="13"/>
  <c r="C28" i="15"/>
  <c r="C31" i="13"/>
  <c r="C27" i="15"/>
  <c r="C30" i="13"/>
  <c r="C26" i="15"/>
  <c r="C29" i="13"/>
  <c r="C25" i="15"/>
  <c r="B37" i="13"/>
  <c r="B33" i="15"/>
  <c r="B36" i="13"/>
  <c r="B32" i="15"/>
  <c r="B35" i="13"/>
  <c r="B31" i="15"/>
  <c r="B34" i="13"/>
  <c r="B30" i="15"/>
  <c r="B33" i="13"/>
  <c r="B29" i="15"/>
  <c r="B32" i="13"/>
  <c r="B28" i="15"/>
  <c r="B31" i="13"/>
  <c r="B27" i="15"/>
  <c r="B30" i="13"/>
  <c r="B26" i="15"/>
  <c r="B29" i="13"/>
  <c r="B25" i="15"/>
  <c r="B38" i="13"/>
  <c r="B34" i="15"/>
  <c r="F134" i="13"/>
  <c r="F133" i="13"/>
  <c r="G306" i="7"/>
  <c r="H342" i="13" s="1"/>
  <c r="G309" i="7"/>
  <c r="G308" i="7"/>
  <c r="G307" i="7"/>
  <c r="H343" i="13" s="1"/>
  <c r="R307" i="7"/>
  <c r="G304" i="7"/>
  <c r="H340" i="13" s="1"/>
  <c r="G303" i="7"/>
  <c r="H339" i="13" s="1"/>
  <c r="G301" i="7"/>
  <c r="H337" i="13" s="1"/>
  <c r="G293" i="7"/>
  <c r="H328" i="13" s="1"/>
  <c r="G292" i="7"/>
  <c r="G290" i="7"/>
  <c r="H325" i="13" s="1"/>
  <c r="G289" i="7"/>
  <c r="G288" i="7"/>
  <c r="H323" i="13" s="1"/>
  <c r="G287" i="7"/>
  <c r="U287" i="7" s="1"/>
  <c r="G286" i="7"/>
  <c r="H321" i="13" s="1"/>
  <c r="G285" i="7"/>
  <c r="H320" i="13" s="1"/>
  <c r="G105" i="7"/>
  <c r="H120" i="13"/>
  <c r="F120" i="13"/>
  <c r="I348" i="7"/>
  <c r="I350" i="7" s="1"/>
  <c r="I347" i="7"/>
  <c r="E30" i="7"/>
  <c r="E29" i="7"/>
  <c r="E28" i="7"/>
  <c r="E27" i="7"/>
  <c r="E26" i="7"/>
  <c r="G15" i="7"/>
  <c r="G14" i="7"/>
  <c r="I10" i="5"/>
  <c r="I14" i="5"/>
  <c r="O27" i="7"/>
  <c r="H31" i="15"/>
  <c r="J2" i="4"/>
  <c r="R304" i="7"/>
  <c r="R292" i="7"/>
  <c r="O26" i="7"/>
  <c r="H30" i="15"/>
  <c r="F38" i="13"/>
  <c r="F37" i="13"/>
  <c r="F36" i="13"/>
  <c r="H17" i="13"/>
  <c r="H16" i="13"/>
  <c r="F35" i="13"/>
  <c r="F34" i="13"/>
  <c r="U308" i="7"/>
  <c r="U309" i="7"/>
  <c r="R306" i="7"/>
  <c r="U307" i="7"/>
  <c r="U304" i="7"/>
  <c r="U303" i="7"/>
  <c r="R303" i="7"/>
  <c r="U288" i="7"/>
  <c r="R288" i="7"/>
  <c r="R285" i="7"/>
  <c r="U292" i="7"/>
  <c r="U290" i="7"/>
  <c r="U285" i="7"/>
  <c r="U105" i="7"/>
  <c r="R105" i="7"/>
  <c r="G28" i="7"/>
  <c r="G30" i="7"/>
  <c r="G29" i="7"/>
  <c r="G27" i="7"/>
  <c r="G26" i="7"/>
  <c r="R15" i="7"/>
  <c r="U15" i="7"/>
  <c r="R14" i="7"/>
  <c r="U14" i="7"/>
  <c r="N56" i="7"/>
  <c r="C21" i="7"/>
  <c r="C22" i="7"/>
  <c r="C23" i="7"/>
  <c r="C24" i="7"/>
  <c r="C25" i="7"/>
  <c r="D28" i="2"/>
  <c r="D30" i="2"/>
  <c r="E17" i="7"/>
  <c r="E16" i="7"/>
  <c r="E13" i="7"/>
  <c r="E12" i="7"/>
  <c r="W108" i="7"/>
  <c r="B3" i="2"/>
  <c r="C30" i="2"/>
  <c r="F19" i="13"/>
  <c r="F18" i="13"/>
  <c r="H36" i="13"/>
  <c r="H35" i="13"/>
  <c r="F15" i="13"/>
  <c r="D33" i="13"/>
  <c r="F14" i="13"/>
  <c r="D32" i="13"/>
  <c r="D31" i="13"/>
  <c r="D30" i="13"/>
  <c r="D29" i="13"/>
  <c r="U28" i="7"/>
  <c r="U30" i="7"/>
  <c r="H38" i="13"/>
  <c r="U29" i="7"/>
  <c r="H37" i="13"/>
  <c r="R26" i="7"/>
  <c r="H34" i="13"/>
  <c r="U27" i="7"/>
  <c r="U26" i="7"/>
  <c r="R27" i="7"/>
  <c r="G17" i="7"/>
  <c r="G16" i="7"/>
  <c r="G13" i="7"/>
  <c r="G12" i="7"/>
  <c r="M9" i="7"/>
  <c r="M341" i="7"/>
  <c r="M340" i="7"/>
  <c r="M339" i="7"/>
  <c r="O339" i="7" s="1"/>
  <c r="M338" i="7"/>
  <c r="M337" i="7"/>
  <c r="M336" i="7"/>
  <c r="M335" i="7"/>
  <c r="F328" i="15" s="1"/>
  <c r="M334" i="7"/>
  <c r="O334" i="7" s="1"/>
  <c r="H327" i="15" s="1"/>
  <c r="M333" i="7"/>
  <c r="M332" i="7"/>
  <c r="M325" i="7"/>
  <c r="O325" i="7" s="1"/>
  <c r="M324" i="7"/>
  <c r="M323" i="7"/>
  <c r="M322" i="7"/>
  <c r="M321" i="7"/>
  <c r="F314" i="15" s="1"/>
  <c r="M320" i="7"/>
  <c r="O320" i="7" s="1"/>
  <c r="H313" i="15" s="1"/>
  <c r="M319" i="7"/>
  <c r="M318" i="7"/>
  <c r="M317" i="7"/>
  <c r="O317" i="7" s="1"/>
  <c r="M316" i="7"/>
  <c r="M277" i="7"/>
  <c r="M276" i="7"/>
  <c r="O276" i="7" s="1"/>
  <c r="M275" i="7"/>
  <c r="F268" i="15" s="1"/>
  <c r="M274" i="7"/>
  <c r="O274" i="7" s="1"/>
  <c r="H267" i="15" s="1"/>
  <c r="M273" i="7"/>
  <c r="M272" i="7"/>
  <c r="M271" i="7"/>
  <c r="M270" i="7"/>
  <c r="F263" i="15" s="1"/>
  <c r="M269" i="7"/>
  <c r="F262" i="15" s="1"/>
  <c r="M268" i="7"/>
  <c r="O268" i="7" s="1"/>
  <c r="H261" i="15" s="1"/>
  <c r="M261" i="7"/>
  <c r="O261" i="7" s="1"/>
  <c r="H254" i="15" s="1"/>
  <c r="M260" i="7"/>
  <c r="M259" i="7"/>
  <c r="M258" i="7"/>
  <c r="M257" i="7"/>
  <c r="M256" i="7"/>
  <c r="M255" i="7"/>
  <c r="M254" i="7"/>
  <c r="O254" i="7" s="1"/>
  <c r="H247" i="15" s="1"/>
  <c r="M253" i="7"/>
  <c r="M262" i="7" s="1"/>
  <c r="F255" i="15" s="1"/>
  <c r="M252" i="7"/>
  <c r="M245" i="7"/>
  <c r="M244" i="7"/>
  <c r="M243" i="7"/>
  <c r="M242" i="7"/>
  <c r="M241" i="7"/>
  <c r="O241" i="7" s="1"/>
  <c r="M240" i="7"/>
  <c r="O240" i="7" s="1"/>
  <c r="H233" i="15" s="1"/>
  <c r="M239" i="7"/>
  <c r="O239" i="7" s="1"/>
  <c r="H232" i="15" s="1"/>
  <c r="M238" i="7"/>
  <c r="M237" i="7"/>
  <c r="M236" i="7"/>
  <c r="M229" i="7"/>
  <c r="M228" i="7"/>
  <c r="M227" i="7"/>
  <c r="O227" i="7" s="1"/>
  <c r="M226" i="7"/>
  <c r="O226" i="7" s="1"/>
  <c r="H219" i="15" s="1"/>
  <c r="M225" i="7"/>
  <c r="O225" i="7" s="1"/>
  <c r="H218" i="15" s="1"/>
  <c r="M224" i="7"/>
  <c r="M223" i="7"/>
  <c r="M222" i="7"/>
  <c r="M221" i="7"/>
  <c r="M220" i="7"/>
  <c r="M213" i="7"/>
  <c r="F206" i="15" s="1"/>
  <c r="M212" i="7"/>
  <c r="O212" i="7" s="1"/>
  <c r="H205" i="15" s="1"/>
  <c r="M211" i="7"/>
  <c r="M210" i="7"/>
  <c r="M209" i="7"/>
  <c r="M208" i="7"/>
  <c r="M207" i="7"/>
  <c r="M206" i="7"/>
  <c r="F199" i="15"/>
  <c r="M205" i="7"/>
  <c r="M204" i="7"/>
  <c r="M197" i="7"/>
  <c r="M196" i="7"/>
  <c r="M195" i="7"/>
  <c r="M194" i="7"/>
  <c r="M193" i="7"/>
  <c r="M192" i="7"/>
  <c r="O192" i="7" s="1"/>
  <c r="H185" i="15" s="1"/>
  <c r="M191" i="7"/>
  <c r="F184" i="15" s="1"/>
  <c r="M190" i="7"/>
  <c r="M189" i="7"/>
  <c r="F182" i="15" s="1"/>
  <c r="M188" i="7"/>
  <c r="M177" i="7"/>
  <c r="M176" i="7"/>
  <c r="M175" i="7"/>
  <c r="F170" i="15" s="1"/>
  <c r="M174" i="7"/>
  <c r="O174" i="7" s="1"/>
  <c r="H169" i="15" s="1"/>
  <c r="M173" i="7"/>
  <c r="M172" i="7"/>
  <c r="M171" i="7"/>
  <c r="M170" i="7"/>
  <c r="M169" i="7"/>
  <c r="F164" i="15" s="1"/>
  <c r="M168" i="7"/>
  <c r="O168" i="7" s="1"/>
  <c r="H163" i="15" s="1"/>
  <c r="M161" i="7"/>
  <c r="O161" i="7" s="1"/>
  <c r="H156" i="15" s="1"/>
  <c r="M160" i="7"/>
  <c r="M159" i="7"/>
  <c r="M158" i="7"/>
  <c r="M157" i="7"/>
  <c r="M156" i="7"/>
  <c r="M155" i="7"/>
  <c r="F150" i="15" s="1"/>
  <c r="M154" i="7"/>
  <c r="O154" i="7" s="1"/>
  <c r="H149" i="15" s="1"/>
  <c r="M153" i="7"/>
  <c r="O153" i="7" s="1"/>
  <c r="M152" i="7"/>
  <c r="M145" i="7"/>
  <c r="M144" i="7"/>
  <c r="M143" i="7"/>
  <c r="M142" i="7"/>
  <c r="M141" i="7"/>
  <c r="M140" i="7"/>
  <c r="M139" i="7"/>
  <c r="M138" i="7"/>
  <c r="M137" i="7"/>
  <c r="M136" i="7"/>
  <c r="F131" i="15"/>
  <c r="M125" i="7"/>
  <c r="M124" i="7"/>
  <c r="F123" i="15"/>
  <c r="M118" i="7"/>
  <c r="F116" i="15"/>
  <c r="M117" i="7"/>
  <c r="M107" i="7"/>
  <c r="M106" i="7"/>
  <c r="M104" i="7"/>
  <c r="M103" i="7"/>
  <c r="M102" i="7"/>
  <c r="M101" i="7"/>
  <c r="M100" i="7"/>
  <c r="M99" i="7"/>
  <c r="M98" i="7"/>
  <c r="M92" i="7"/>
  <c r="M91" i="7"/>
  <c r="M90" i="7"/>
  <c r="M89" i="7"/>
  <c r="M88" i="7"/>
  <c r="M87" i="7"/>
  <c r="M86" i="7"/>
  <c r="M85" i="7"/>
  <c r="M84" i="7"/>
  <c r="M83" i="7"/>
  <c r="F83" i="15"/>
  <c r="N70" i="7"/>
  <c r="M70" i="7"/>
  <c r="F76" i="15"/>
  <c r="N69" i="7"/>
  <c r="M69" i="7"/>
  <c r="F75" i="15"/>
  <c r="N68" i="7"/>
  <c r="M68" i="7"/>
  <c r="F74" i="15"/>
  <c r="N67" i="7"/>
  <c r="M67" i="7"/>
  <c r="F73" i="15"/>
  <c r="N66" i="7"/>
  <c r="M66" i="7"/>
  <c r="F72" i="15"/>
  <c r="N65" i="7"/>
  <c r="M65" i="7"/>
  <c r="F71" i="15"/>
  <c r="N64" i="7"/>
  <c r="M64" i="7"/>
  <c r="F70" i="15"/>
  <c r="N63" i="7"/>
  <c r="M63" i="7"/>
  <c r="F69" i="15"/>
  <c r="N62" i="7"/>
  <c r="M62" i="7"/>
  <c r="F68" i="15"/>
  <c r="N61" i="7"/>
  <c r="M61" i="7"/>
  <c r="F67" i="15"/>
  <c r="N60" i="7"/>
  <c r="M60" i="7"/>
  <c r="F66" i="15"/>
  <c r="N59" i="7"/>
  <c r="M59" i="7"/>
  <c r="F65" i="15"/>
  <c r="N58" i="7"/>
  <c r="M58" i="7"/>
  <c r="F64" i="15"/>
  <c r="N57" i="7"/>
  <c r="M57" i="7"/>
  <c r="F63" i="15"/>
  <c r="M56" i="7"/>
  <c r="F62" i="15"/>
  <c r="M52" i="7"/>
  <c r="M51" i="7"/>
  <c r="M50" i="7"/>
  <c r="M49" i="7"/>
  <c r="M48" i="7"/>
  <c r="M47" i="7"/>
  <c r="M46" i="7"/>
  <c r="M45" i="7"/>
  <c r="M44" i="7"/>
  <c r="M43" i="7"/>
  <c r="M42" i="7"/>
  <c r="M41" i="7"/>
  <c r="M40" i="7"/>
  <c r="M39" i="7"/>
  <c r="M38" i="7"/>
  <c r="F41" i="15"/>
  <c r="K30" i="7"/>
  <c r="K29" i="7"/>
  <c r="K25" i="7"/>
  <c r="K24" i="7"/>
  <c r="K23" i="7"/>
  <c r="K22" i="7"/>
  <c r="G25" i="15"/>
  <c r="K21" i="7"/>
  <c r="M17" i="7"/>
  <c r="M16" i="7"/>
  <c r="M13" i="7"/>
  <c r="M12" i="7"/>
  <c r="M11" i="7"/>
  <c r="M10" i="7"/>
  <c r="M8" i="7"/>
  <c r="O341" i="7"/>
  <c r="H334" i="15" s="1"/>
  <c r="F334" i="15"/>
  <c r="O340" i="7"/>
  <c r="H333" i="15" s="1"/>
  <c r="F333" i="15"/>
  <c r="F332" i="15"/>
  <c r="O338" i="7"/>
  <c r="H331" i="15" s="1"/>
  <c r="F331" i="15"/>
  <c r="O336" i="7"/>
  <c r="H329" i="15" s="1"/>
  <c r="F329" i="15"/>
  <c r="O333" i="7"/>
  <c r="H326" i="15" s="1"/>
  <c r="F326" i="15"/>
  <c r="O332" i="7"/>
  <c r="F325" i="15"/>
  <c r="O324" i="7"/>
  <c r="H317" i="15" s="1"/>
  <c r="F317" i="15"/>
  <c r="O322" i="7"/>
  <c r="H315" i="15" s="1"/>
  <c r="F315" i="15"/>
  <c r="O319" i="7"/>
  <c r="R319" i="7" s="1"/>
  <c r="F312" i="15"/>
  <c r="O318" i="7"/>
  <c r="H311" i="15" s="1"/>
  <c r="F311" i="15"/>
  <c r="O316" i="7"/>
  <c r="H309" i="15" s="1"/>
  <c r="F309" i="15"/>
  <c r="F269" i="15"/>
  <c r="O273" i="7"/>
  <c r="H266" i="15"/>
  <c r="F266" i="15"/>
  <c r="O272" i="7"/>
  <c r="H265" i="15" s="1"/>
  <c r="F265" i="15"/>
  <c r="O271" i="7"/>
  <c r="H264" i="15" s="1"/>
  <c r="F264" i="15"/>
  <c r="O269" i="7"/>
  <c r="H262" i="15" s="1"/>
  <c r="F261" i="15"/>
  <c r="O260" i="7"/>
  <c r="H253" i="15"/>
  <c r="F253" i="15"/>
  <c r="O259" i="7"/>
  <c r="H252" i="15"/>
  <c r="F252" i="15"/>
  <c r="O258" i="7"/>
  <c r="H251" i="15"/>
  <c r="F251" i="15"/>
  <c r="O257" i="7"/>
  <c r="H250" i="15" s="1"/>
  <c r="F250" i="15"/>
  <c r="O255" i="7"/>
  <c r="H248" i="15" s="1"/>
  <c r="F248" i="15"/>
  <c r="F247" i="15"/>
  <c r="O252" i="7"/>
  <c r="H245" i="15"/>
  <c r="F245" i="15"/>
  <c r="O245" i="7"/>
  <c r="H238" i="15" s="1"/>
  <c r="F238" i="15"/>
  <c r="O244" i="7"/>
  <c r="H237" i="15"/>
  <c r="F237" i="15"/>
  <c r="O243" i="7"/>
  <c r="H236" i="15" s="1"/>
  <c r="F236" i="15"/>
  <c r="F233" i="15"/>
  <c r="O238" i="7"/>
  <c r="H231" i="15"/>
  <c r="F231" i="15"/>
  <c r="O237" i="7"/>
  <c r="H230" i="15" s="1"/>
  <c r="F230" i="15"/>
  <c r="O236" i="7"/>
  <c r="H229" i="15" s="1"/>
  <c r="F229" i="15"/>
  <c r="O229" i="7"/>
  <c r="H222" i="15" s="1"/>
  <c r="F222" i="15"/>
  <c r="F219" i="15"/>
  <c r="O224" i="7"/>
  <c r="H217" i="15" s="1"/>
  <c r="F217" i="15"/>
  <c r="O223" i="7"/>
  <c r="H216" i="15" s="1"/>
  <c r="F216" i="15"/>
  <c r="O222" i="7"/>
  <c r="H215" i="15"/>
  <c r="F215" i="15"/>
  <c r="O221" i="7"/>
  <c r="H214" i="15" s="1"/>
  <c r="F214" i="15"/>
  <c r="O213" i="7"/>
  <c r="H206" i="15" s="1"/>
  <c r="F205" i="15"/>
  <c r="O211" i="7"/>
  <c r="H204" i="15" s="1"/>
  <c r="F204" i="15"/>
  <c r="O210" i="7"/>
  <c r="H203" i="15" s="1"/>
  <c r="F203" i="15"/>
  <c r="O209" i="7"/>
  <c r="H202" i="15"/>
  <c r="F202" i="15"/>
  <c r="O208" i="7"/>
  <c r="H201" i="15" s="1"/>
  <c r="F201" i="15"/>
  <c r="O205" i="7"/>
  <c r="H198" i="15" s="1"/>
  <c r="O204" i="7"/>
  <c r="H197" i="15" s="1"/>
  <c r="F197" i="15"/>
  <c r="O197" i="7"/>
  <c r="H190" i="15" s="1"/>
  <c r="F190" i="15"/>
  <c r="O196" i="7"/>
  <c r="H189" i="15" s="1"/>
  <c r="F189" i="15"/>
  <c r="O195" i="7"/>
  <c r="H188" i="15" s="1"/>
  <c r="F188" i="15"/>
  <c r="O193" i="7"/>
  <c r="H186" i="15"/>
  <c r="F186" i="15"/>
  <c r="O191" i="7"/>
  <c r="H184" i="15" s="1"/>
  <c r="O190" i="7"/>
  <c r="H183" i="15" s="1"/>
  <c r="F183" i="15"/>
  <c r="O188" i="7"/>
  <c r="H181" i="15" s="1"/>
  <c r="F181" i="15"/>
  <c r="O176" i="7"/>
  <c r="H171" i="15" s="1"/>
  <c r="F171" i="15"/>
  <c r="O173" i="7"/>
  <c r="H168" i="15"/>
  <c r="F168" i="15"/>
  <c r="O172" i="7"/>
  <c r="H167" i="15" s="1"/>
  <c r="F167" i="15"/>
  <c r="O171" i="7"/>
  <c r="H166" i="15" s="1"/>
  <c r="F166" i="15"/>
  <c r="O170" i="7"/>
  <c r="H165" i="15" s="1"/>
  <c r="F165" i="15"/>
  <c r="F163" i="15"/>
  <c r="O160" i="7"/>
  <c r="H155" i="15" s="1"/>
  <c r="F155" i="15"/>
  <c r="O159" i="7"/>
  <c r="H154" i="15" s="1"/>
  <c r="F154" i="15"/>
  <c r="O158" i="7"/>
  <c r="H153" i="15" s="1"/>
  <c r="F153" i="15"/>
  <c r="O157" i="7"/>
  <c r="H152" i="15" s="1"/>
  <c r="F152" i="15"/>
  <c r="O152" i="7"/>
  <c r="H147" i="15"/>
  <c r="F147" i="15"/>
  <c r="O145" i="7"/>
  <c r="H140" i="15"/>
  <c r="F140" i="15"/>
  <c r="O144" i="7"/>
  <c r="H139" i="15"/>
  <c r="F139" i="15"/>
  <c r="O143" i="7"/>
  <c r="H138" i="15"/>
  <c r="F138" i="15"/>
  <c r="O142" i="7"/>
  <c r="H137" i="15"/>
  <c r="F137" i="15"/>
  <c r="O141" i="7"/>
  <c r="H136" i="15"/>
  <c r="F136" i="15"/>
  <c r="O140" i="7"/>
  <c r="H135" i="15"/>
  <c r="F135" i="15"/>
  <c r="O139" i="7"/>
  <c r="H134" i="15"/>
  <c r="F134" i="15"/>
  <c r="O138" i="7"/>
  <c r="H133" i="15"/>
  <c r="F133" i="15"/>
  <c r="O137" i="7"/>
  <c r="H132" i="15"/>
  <c r="F132" i="15"/>
  <c r="O107" i="7"/>
  <c r="H108" i="15"/>
  <c r="F108" i="15"/>
  <c r="O106" i="7"/>
  <c r="H107" i="15"/>
  <c r="F107" i="15"/>
  <c r="O104" i="7"/>
  <c r="H105" i="15"/>
  <c r="F105" i="15"/>
  <c r="O103" i="7"/>
  <c r="H104" i="15"/>
  <c r="F104" i="15"/>
  <c r="O102" i="7"/>
  <c r="H103" i="15"/>
  <c r="F103" i="15"/>
  <c r="O101" i="7"/>
  <c r="H102" i="15"/>
  <c r="F102" i="15"/>
  <c r="O100" i="7"/>
  <c r="H101" i="15"/>
  <c r="F101" i="15"/>
  <c r="O99" i="7"/>
  <c r="H100" i="15"/>
  <c r="F100" i="15"/>
  <c r="O98" i="7"/>
  <c r="H99" i="15"/>
  <c r="F99" i="15"/>
  <c r="O92" i="7"/>
  <c r="H92" i="15"/>
  <c r="F92" i="15"/>
  <c r="O91" i="7"/>
  <c r="H91" i="15"/>
  <c r="F91" i="15"/>
  <c r="O90" i="7"/>
  <c r="H90" i="15"/>
  <c r="F90" i="15"/>
  <c r="O89" i="7"/>
  <c r="H89" i="15"/>
  <c r="F89" i="15"/>
  <c r="O88" i="7"/>
  <c r="H88" i="15"/>
  <c r="F88" i="15"/>
  <c r="O87" i="7"/>
  <c r="H87" i="15"/>
  <c r="F87" i="15"/>
  <c r="O86" i="7"/>
  <c r="H86" i="15"/>
  <c r="F86" i="15"/>
  <c r="O85" i="7"/>
  <c r="H85" i="15"/>
  <c r="F85" i="15"/>
  <c r="O84" i="7"/>
  <c r="H84" i="15"/>
  <c r="F84" i="15"/>
  <c r="O52" i="7"/>
  <c r="H55" i="15"/>
  <c r="F55" i="15"/>
  <c r="O51" i="7"/>
  <c r="H54" i="15"/>
  <c r="F54" i="15"/>
  <c r="O50" i="7"/>
  <c r="H53" i="15"/>
  <c r="F53" i="15"/>
  <c r="O49" i="7"/>
  <c r="H52" i="15"/>
  <c r="F52" i="15"/>
  <c r="O48" i="7"/>
  <c r="H51" i="15"/>
  <c r="F51" i="15"/>
  <c r="O47" i="7"/>
  <c r="H50" i="15"/>
  <c r="F50" i="15"/>
  <c r="O46" i="7"/>
  <c r="H49" i="15"/>
  <c r="F49" i="15"/>
  <c r="O45" i="7"/>
  <c r="H48" i="15"/>
  <c r="F48" i="15"/>
  <c r="O44" i="7"/>
  <c r="H47" i="15"/>
  <c r="F47" i="15"/>
  <c r="O43" i="7"/>
  <c r="H46" i="15"/>
  <c r="F46" i="15"/>
  <c r="O42" i="7"/>
  <c r="H45" i="15"/>
  <c r="F45" i="15"/>
  <c r="O41" i="7"/>
  <c r="H44" i="15"/>
  <c r="F44" i="15"/>
  <c r="O40" i="7"/>
  <c r="H43" i="15"/>
  <c r="F43" i="15"/>
  <c r="O39" i="7"/>
  <c r="H42" i="15"/>
  <c r="F42" i="15"/>
  <c r="O125" i="7"/>
  <c r="H124" i="15"/>
  <c r="F124" i="15"/>
  <c r="O117" i="7"/>
  <c r="H115" i="15"/>
  <c r="F115" i="15"/>
  <c r="O17" i="7"/>
  <c r="H18" i="15"/>
  <c r="F18" i="15"/>
  <c r="M30" i="7"/>
  <c r="F34" i="15"/>
  <c r="D34" i="15"/>
  <c r="O16" i="7"/>
  <c r="H17" i="15"/>
  <c r="F17" i="15"/>
  <c r="M29" i="7"/>
  <c r="F33" i="15"/>
  <c r="D33" i="15"/>
  <c r="O13" i="7"/>
  <c r="H14" i="15"/>
  <c r="F14" i="15"/>
  <c r="M25" i="7"/>
  <c r="F29" i="15"/>
  <c r="D29" i="15"/>
  <c r="O12" i="7"/>
  <c r="H13" i="15"/>
  <c r="F13" i="15"/>
  <c r="O11" i="7"/>
  <c r="H12" i="15"/>
  <c r="F12" i="15"/>
  <c r="M24" i="7"/>
  <c r="F28" i="15"/>
  <c r="D28" i="15"/>
  <c r="M23" i="7"/>
  <c r="F27" i="15"/>
  <c r="D27" i="15"/>
  <c r="O10" i="7"/>
  <c r="H11" i="15"/>
  <c r="F11" i="15"/>
  <c r="O9" i="7"/>
  <c r="H10" i="15"/>
  <c r="F10" i="15"/>
  <c r="M22" i="7"/>
  <c r="F26" i="15"/>
  <c r="D26" i="15"/>
  <c r="M21" i="7"/>
  <c r="F25" i="15"/>
  <c r="D25" i="15"/>
  <c r="O8" i="7"/>
  <c r="H9" i="15"/>
  <c r="F9" i="15"/>
  <c r="H19" i="13"/>
  <c r="H18" i="13"/>
  <c r="H15" i="13"/>
  <c r="H14" i="13"/>
  <c r="O58" i="7"/>
  <c r="H64" i="15"/>
  <c r="O62" i="7"/>
  <c r="H68" i="15"/>
  <c r="O70" i="7"/>
  <c r="H76" i="15"/>
  <c r="M126" i="7"/>
  <c r="F125" i="15"/>
  <c r="O124" i="7"/>
  <c r="O66" i="7"/>
  <c r="H72" i="15"/>
  <c r="O28" i="7"/>
  <c r="H32" i="15"/>
  <c r="O24" i="7"/>
  <c r="H28" i="15"/>
  <c r="O22" i="7"/>
  <c r="H26" i="15"/>
  <c r="M119" i="7"/>
  <c r="F117" i="15"/>
  <c r="O60" i="7"/>
  <c r="H66" i="15"/>
  <c r="O64" i="7"/>
  <c r="H70" i="15"/>
  <c r="O68" i="7"/>
  <c r="H74" i="15"/>
  <c r="M53" i="7"/>
  <c r="F56" i="15"/>
  <c r="O59" i="7"/>
  <c r="H65" i="15"/>
  <c r="O63" i="7"/>
  <c r="H69" i="15"/>
  <c r="O67" i="7"/>
  <c r="H73" i="15"/>
  <c r="M93" i="7"/>
  <c r="F93" i="15"/>
  <c r="M146" i="7"/>
  <c r="F141" i="15"/>
  <c r="O23" i="7"/>
  <c r="H27" i="15"/>
  <c r="O29" i="7"/>
  <c r="H33" i="15"/>
  <c r="O57" i="7"/>
  <c r="H63" i="15"/>
  <c r="O61" i="7"/>
  <c r="H67" i="15"/>
  <c r="O65" i="7"/>
  <c r="H71" i="15"/>
  <c r="O69" i="7"/>
  <c r="H75" i="15"/>
  <c r="M71" i="7"/>
  <c r="O56" i="7"/>
  <c r="H62" i="15"/>
  <c r="O118" i="7"/>
  <c r="M18" i="7"/>
  <c r="F19" i="15"/>
  <c r="O83" i="7"/>
  <c r="O136" i="7"/>
  <c r="O189" i="7"/>
  <c r="M108" i="7"/>
  <c r="F109" i="15"/>
  <c r="O206" i="7"/>
  <c r="H199" i="15" s="1"/>
  <c r="O38" i="7"/>
  <c r="O169" i="7"/>
  <c r="H164" i="15" s="1"/>
  <c r="C57" i="7"/>
  <c r="F57" i="7"/>
  <c r="T57" i="7"/>
  <c r="C58" i="7"/>
  <c r="F58" i="7"/>
  <c r="T58" i="7"/>
  <c r="C59" i="7"/>
  <c r="F59" i="7"/>
  <c r="T59" i="7"/>
  <c r="C60" i="7"/>
  <c r="F60" i="7"/>
  <c r="T60" i="7"/>
  <c r="C61" i="7"/>
  <c r="F61" i="7"/>
  <c r="T61" i="7"/>
  <c r="C62" i="7"/>
  <c r="F62" i="7"/>
  <c r="T62" i="7"/>
  <c r="C63" i="7"/>
  <c r="F63" i="7"/>
  <c r="T63" i="7"/>
  <c r="E39" i="7"/>
  <c r="T39" i="7"/>
  <c r="E40" i="7"/>
  <c r="T40" i="7"/>
  <c r="E41" i="7"/>
  <c r="T41" i="7"/>
  <c r="E42" i="7"/>
  <c r="T42" i="7"/>
  <c r="E43" i="7"/>
  <c r="T43" i="7"/>
  <c r="E44" i="7"/>
  <c r="T44" i="7"/>
  <c r="E45" i="7"/>
  <c r="T45" i="7"/>
  <c r="E46" i="7"/>
  <c r="T46" i="7"/>
  <c r="E47" i="7"/>
  <c r="T47" i="7"/>
  <c r="E48" i="7"/>
  <c r="T48" i="7"/>
  <c r="E49" i="7"/>
  <c r="T49" i="7"/>
  <c r="E9" i="7"/>
  <c r="T9" i="7"/>
  <c r="E10" i="7"/>
  <c r="T10" i="7"/>
  <c r="E11" i="7"/>
  <c r="T11" i="7"/>
  <c r="T12" i="7"/>
  <c r="E22" i="7"/>
  <c r="F22" i="7"/>
  <c r="T22" i="7"/>
  <c r="E23" i="7"/>
  <c r="F23" i="7"/>
  <c r="T23" i="7"/>
  <c r="E24" i="7"/>
  <c r="F24" i="7"/>
  <c r="T24" i="7"/>
  <c r="E25" i="7"/>
  <c r="F25" i="7"/>
  <c r="T25" i="7"/>
  <c r="T341" i="7"/>
  <c r="T340" i="7"/>
  <c r="T339" i="7"/>
  <c r="T338" i="7"/>
  <c r="T337" i="7"/>
  <c r="T336" i="7"/>
  <c r="T335" i="7"/>
  <c r="T334" i="7"/>
  <c r="T333" i="7"/>
  <c r="T332" i="7"/>
  <c r="T325" i="7"/>
  <c r="T324" i="7"/>
  <c r="T323" i="7"/>
  <c r="T322" i="7"/>
  <c r="T321" i="7"/>
  <c r="T320" i="7"/>
  <c r="T319" i="7"/>
  <c r="T318" i="7"/>
  <c r="T317" i="7"/>
  <c r="T316" i="7"/>
  <c r="T277" i="7"/>
  <c r="T276" i="7"/>
  <c r="T275" i="7"/>
  <c r="T274" i="7"/>
  <c r="T273" i="7"/>
  <c r="T272" i="7"/>
  <c r="T271" i="7"/>
  <c r="T270" i="7"/>
  <c r="T269" i="7"/>
  <c r="T268" i="7"/>
  <c r="T261" i="7"/>
  <c r="T260" i="7"/>
  <c r="T259" i="7"/>
  <c r="T258" i="7"/>
  <c r="T257" i="7"/>
  <c r="T256" i="7"/>
  <c r="T255" i="7"/>
  <c r="T254" i="7"/>
  <c r="T253" i="7"/>
  <c r="T252" i="7"/>
  <c r="T245" i="7"/>
  <c r="T244" i="7"/>
  <c r="T243" i="7"/>
  <c r="T242" i="7"/>
  <c r="T241" i="7"/>
  <c r="T240" i="7"/>
  <c r="T239" i="7"/>
  <c r="T238" i="7"/>
  <c r="T237" i="7"/>
  <c r="T236" i="7"/>
  <c r="T229" i="7"/>
  <c r="T228" i="7"/>
  <c r="T227" i="7"/>
  <c r="T226" i="7"/>
  <c r="T225" i="7"/>
  <c r="T224" i="7"/>
  <c r="T223" i="7"/>
  <c r="T222" i="7"/>
  <c r="T221" i="7"/>
  <c r="T220" i="7"/>
  <c r="T213" i="7"/>
  <c r="T212" i="7"/>
  <c r="T211" i="7"/>
  <c r="T210" i="7"/>
  <c r="T209" i="7"/>
  <c r="T208" i="7"/>
  <c r="T207" i="7"/>
  <c r="T206" i="7"/>
  <c r="T205" i="7"/>
  <c r="T204" i="7"/>
  <c r="T197" i="7"/>
  <c r="T196" i="7"/>
  <c r="T195" i="7"/>
  <c r="T194" i="7"/>
  <c r="T193" i="7"/>
  <c r="T192" i="7"/>
  <c r="T191" i="7"/>
  <c r="T190" i="7"/>
  <c r="T189" i="7"/>
  <c r="T188" i="7"/>
  <c r="T177" i="7"/>
  <c r="T176" i="7"/>
  <c r="T175" i="7"/>
  <c r="T174" i="7"/>
  <c r="T173" i="7"/>
  <c r="T172" i="7"/>
  <c r="T171" i="7"/>
  <c r="T170" i="7"/>
  <c r="T169" i="7"/>
  <c r="T168" i="7"/>
  <c r="T161" i="7"/>
  <c r="T160" i="7"/>
  <c r="T159" i="7"/>
  <c r="T158" i="7"/>
  <c r="T157" i="7"/>
  <c r="T156" i="7"/>
  <c r="T155" i="7"/>
  <c r="T154" i="7"/>
  <c r="T153" i="7"/>
  <c r="T152" i="7"/>
  <c r="T145" i="7"/>
  <c r="T144" i="7"/>
  <c r="T143" i="7"/>
  <c r="T142" i="7"/>
  <c r="T141" i="7"/>
  <c r="T140" i="7"/>
  <c r="T139" i="7"/>
  <c r="T138" i="7"/>
  <c r="T137" i="7"/>
  <c r="T136" i="7"/>
  <c r="T125" i="7"/>
  <c r="T124" i="7"/>
  <c r="T118" i="7"/>
  <c r="T117" i="7"/>
  <c r="T107" i="7"/>
  <c r="T106" i="7"/>
  <c r="T104" i="7"/>
  <c r="T103" i="7"/>
  <c r="T102" i="7"/>
  <c r="T101" i="7"/>
  <c r="T100" i="7"/>
  <c r="T99" i="7"/>
  <c r="T98" i="7"/>
  <c r="T92" i="7"/>
  <c r="T91" i="7"/>
  <c r="T90" i="7"/>
  <c r="T89" i="7"/>
  <c r="T88" i="7"/>
  <c r="T87" i="7"/>
  <c r="T86" i="7"/>
  <c r="T85" i="7"/>
  <c r="T84" i="7"/>
  <c r="T83" i="7"/>
  <c r="T70" i="7"/>
  <c r="T69" i="7"/>
  <c r="T68" i="7"/>
  <c r="T67" i="7"/>
  <c r="T66" i="7"/>
  <c r="T65" i="7"/>
  <c r="T64" i="7"/>
  <c r="T56" i="7"/>
  <c r="T52" i="7"/>
  <c r="T51" i="7"/>
  <c r="T50" i="7"/>
  <c r="T38" i="7"/>
  <c r="T21" i="7"/>
  <c r="T17" i="7"/>
  <c r="T16" i="7"/>
  <c r="T13" i="7"/>
  <c r="T8" i="7"/>
  <c r="F70" i="7"/>
  <c r="C70" i="7"/>
  <c r="F69" i="7"/>
  <c r="C69" i="7"/>
  <c r="F68" i="7"/>
  <c r="C68" i="7"/>
  <c r="F67" i="7"/>
  <c r="C67" i="7"/>
  <c r="F66" i="7"/>
  <c r="C66" i="7"/>
  <c r="F65" i="7"/>
  <c r="C65" i="7"/>
  <c r="F64" i="7"/>
  <c r="C64" i="7"/>
  <c r="F56" i="7"/>
  <c r="C56" i="7"/>
  <c r="F21" i="7"/>
  <c r="E21" i="7"/>
  <c r="E341" i="7"/>
  <c r="F379" i="13" s="1"/>
  <c r="E340" i="7"/>
  <c r="F378" i="13" s="1"/>
  <c r="E339" i="7"/>
  <c r="F377" i="13" s="1"/>
  <c r="E338" i="7"/>
  <c r="F376" i="13" s="1"/>
  <c r="E337" i="7"/>
  <c r="F375" i="13" s="1"/>
  <c r="E336" i="7"/>
  <c r="F374" i="13" s="1"/>
  <c r="E335" i="7"/>
  <c r="F373" i="13" s="1"/>
  <c r="E334" i="7"/>
  <c r="F372" i="13" s="1"/>
  <c r="E333" i="7"/>
  <c r="F371" i="13" s="1"/>
  <c r="E332" i="7"/>
  <c r="E325" i="7"/>
  <c r="F362" i="13" s="1"/>
  <c r="E324" i="7"/>
  <c r="F361" i="13" s="1"/>
  <c r="E323" i="7"/>
  <c r="F360" i="13" s="1"/>
  <c r="E322" i="7"/>
  <c r="F359" i="13" s="1"/>
  <c r="E321" i="7"/>
  <c r="F358" i="13" s="1"/>
  <c r="E320" i="7"/>
  <c r="F357" i="13" s="1"/>
  <c r="E319" i="7"/>
  <c r="F356" i="13" s="1"/>
  <c r="E318" i="7"/>
  <c r="E317" i="7"/>
  <c r="F354" i="13" s="1"/>
  <c r="E316" i="7"/>
  <c r="F353" i="13" s="1"/>
  <c r="E277" i="7"/>
  <c r="F311" i="13" s="1"/>
  <c r="E276" i="7"/>
  <c r="F310" i="13" s="1"/>
  <c r="E275" i="7"/>
  <c r="F309" i="13" s="1"/>
  <c r="E274" i="7"/>
  <c r="F308" i="13" s="1"/>
  <c r="E273" i="7"/>
  <c r="F307" i="13" s="1"/>
  <c r="E272" i="7"/>
  <c r="E271" i="7"/>
  <c r="F305" i="13" s="1"/>
  <c r="E270" i="7"/>
  <c r="F304" i="13" s="1"/>
  <c r="E269" i="7"/>
  <c r="F303" i="13" s="1"/>
  <c r="E268" i="7"/>
  <c r="F302" i="13" s="1"/>
  <c r="E261" i="7"/>
  <c r="F294" i="13" s="1"/>
  <c r="E260" i="7"/>
  <c r="F293" i="13" s="1"/>
  <c r="E259" i="7"/>
  <c r="E258" i="7"/>
  <c r="F291" i="13" s="1"/>
  <c r="E257" i="7"/>
  <c r="F290" i="13" s="1"/>
  <c r="E256" i="7"/>
  <c r="E255" i="7"/>
  <c r="F288" i="13" s="1"/>
  <c r="E254" i="7"/>
  <c r="F287" i="13" s="1"/>
  <c r="E253" i="7"/>
  <c r="E252" i="7"/>
  <c r="F285" i="13" s="1"/>
  <c r="E245" i="7"/>
  <c r="F277" i="13" s="1"/>
  <c r="E244" i="7"/>
  <c r="F276" i="13" s="1"/>
  <c r="E243" i="7"/>
  <c r="F275" i="13" s="1"/>
  <c r="E242" i="7"/>
  <c r="F274" i="13" s="1"/>
  <c r="E241" i="7"/>
  <c r="F273" i="13" s="1"/>
  <c r="E240" i="7"/>
  <c r="F272" i="13" s="1"/>
  <c r="E239" i="7"/>
  <c r="F271" i="13" s="1"/>
  <c r="E238" i="7"/>
  <c r="F270" i="13" s="1"/>
  <c r="E237" i="7"/>
  <c r="F269" i="13" s="1"/>
  <c r="E236" i="7"/>
  <c r="F268" i="13" s="1"/>
  <c r="E229" i="7"/>
  <c r="F260" i="13" s="1"/>
  <c r="E228" i="7"/>
  <c r="F259" i="13" s="1"/>
  <c r="E227" i="7"/>
  <c r="F258" i="13" s="1"/>
  <c r="E226" i="7"/>
  <c r="F257" i="13" s="1"/>
  <c r="E225" i="7"/>
  <c r="F256" i="13" s="1"/>
  <c r="E224" i="7"/>
  <c r="F255" i="13" s="1"/>
  <c r="E223" i="7"/>
  <c r="F254" i="13" s="1"/>
  <c r="E222" i="7"/>
  <c r="F253" i="13" s="1"/>
  <c r="E221" i="7"/>
  <c r="F252" i="13" s="1"/>
  <c r="E220" i="7"/>
  <c r="F251" i="13" s="1"/>
  <c r="E213" i="7"/>
  <c r="F243" i="13" s="1"/>
  <c r="E212" i="7"/>
  <c r="F242" i="13" s="1"/>
  <c r="E211" i="7"/>
  <c r="F241" i="13" s="1"/>
  <c r="E210" i="7"/>
  <c r="F240" i="13" s="1"/>
  <c r="E209" i="7"/>
  <c r="F239" i="13" s="1"/>
  <c r="E208" i="7"/>
  <c r="F238" i="13" s="1"/>
  <c r="E207" i="7"/>
  <c r="F237" i="13" s="1"/>
  <c r="E206" i="7"/>
  <c r="F236" i="13" s="1"/>
  <c r="E205" i="7"/>
  <c r="F235" i="13" s="1"/>
  <c r="E204" i="7"/>
  <c r="F234" i="13" s="1"/>
  <c r="E197" i="7"/>
  <c r="F226" i="13" s="1"/>
  <c r="E196" i="7"/>
  <c r="F225" i="13" s="1"/>
  <c r="E195" i="7"/>
  <c r="F224" i="13" s="1"/>
  <c r="E194" i="7"/>
  <c r="F223" i="13" s="1"/>
  <c r="E193" i="7"/>
  <c r="F222" i="13" s="1"/>
  <c r="E192" i="7"/>
  <c r="F221" i="13" s="1"/>
  <c r="E191" i="7"/>
  <c r="F220" i="13" s="1"/>
  <c r="E190" i="7"/>
  <c r="F219" i="13" s="1"/>
  <c r="E189" i="7"/>
  <c r="F218" i="13" s="1"/>
  <c r="E188" i="7"/>
  <c r="F217" i="13" s="1"/>
  <c r="E177" i="7"/>
  <c r="F201" i="13" s="1"/>
  <c r="E176" i="7"/>
  <c r="F200" i="13" s="1"/>
  <c r="E175" i="7"/>
  <c r="E174" i="7"/>
  <c r="F198" i="13" s="1"/>
  <c r="E173" i="7"/>
  <c r="F197" i="13" s="1"/>
  <c r="E172" i="7"/>
  <c r="F196" i="13" s="1"/>
  <c r="E171" i="7"/>
  <c r="F195" i="13" s="1"/>
  <c r="E170" i="7"/>
  <c r="F194" i="13" s="1"/>
  <c r="E169" i="7"/>
  <c r="E168" i="7"/>
  <c r="F192" i="13" s="1"/>
  <c r="E161" i="7"/>
  <c r="F183" i="13" s="1"/>
  <c r="E160" i="7"/>
  <c r="F182" i="13" s="1"/>
  <c r="E159" i="7"/>
  <c r="F181" i="13" s="1"/>
  <c r="E158" i="7"/>
  <c r="F180" i="13" s="1"/>
  <c r="E157" i="7"/>
  <c r="F179" i="13" s="1"/>
  <c r="E156" i="7"/>
  <c r="F178" i="13" s="1"/>
  <c r="E155" i="7"/>
  <c r="E154" i="7"/>
  <c r="E153" i="7"/>
  <c r="F175" i="13" s="1"/>
  <c r="E152" i="7"/>
  <c r="F174" i="13" s="1"/>
  <c r="E145" i="7"/>
  <c r="E144" i="7"/>
  <c r="E143" i="7"/>
  <c r="E142" i="7"/>
  <c r="E141" i="7"/>
  <c r="E140" i="7"/>
  <c r="E139" i="7"/>
  <c r="E138" i="7"/>
  <c r="E137" i="7"/>
  <c r="E136" i="7"/>
  <c r="E125" i="7"/>
  <c r="E124" i="7"/>
  <c r="G118" i="7"/>
  <c r="G117" i="7"/>
  <c r="E107" i="7"/>
  <c r="E106" i="7"/>
  <c r="E104" i="7"/>
  <c r="E103" i="7"/>
  <c r="E102" i="7"/>
  <c r="E101" i="7"/>
  <c r="F116" i="13"/>
  <c r="E100" i="7"/>
  <c r="E99" i="7"/>
  <c r="E98" i="7"/>
  <c r="E92" i="7"/>
  <c r="E91" i="7"/>
  <c r="E90" i="7"/>
  <c r="E89" i="7"/>
  <c r="E88" i="7"/>
  <c r="E87" i="7"/>
  <c r="E86" i="7"/>
  <c r="E85" i="7"/>
  <c r="E84" i="7"/>
  <c r="E83" i="7"/>
  <c r="E52" i="7"/>
  <c r="E51" i="7"/>
  <c r="E50" i="7"/>
  <c r="E38" i="7"/>
  <c r="E8" i="7"/>
  <c r="E28" i="1"/>
  <c r="AU342" i="7"/>
  <c r="AU326" i="7"/>
  <c r="AU278" i="7"/>
  <c r="AU262" i="7"/>
  <c r="AU246" i="7"/>
  <c r="AU230" i="7"/>
  <c r="AU214" i="7"/>
  <c r="AU198" i="7"/>
  <c r="AU178" i="7"/>
  <c r="AU162" i="7"/>
  <c r="AU146" i="7"/>
  <c r="AU126" i="7"/>
  <c r="AU119" i="7"/>
  <c r="AU108" i="7"/>
  <c r="AU93" i="7"/>
  <c r="AU71" i="7"/>
  <c r="AU53" i="7"/>
  <c r="AU31" i="7"/>
  <c r="AU18" i="7"/>
  <c r="AT342" i="7"/>
  <c r="AS342" i="7"/>
  <c r="AR342" i="7"/>
  <c r="AT326" i="7"/>
  <c r="AS326" i="7"/>
  <c r="AR326" i="7"/>
  <c r="AT278" i="7"/>
  <c r="AS278" i="7"/>
  <c r="AR278" i="7"/>
  <c r="AT262" i="7"/>
  <c r="AS262" i="7"/>
  <c r="AR262" i="7"/>
  <c r="AT246" i="7"/>
  <c r="AS246" i="7"/>
  <c r="AR246" i="7"/>
  <c r="AT230" i="7"/>
  <c r="AS230" i="7"/>
  <c r="AR230" i="7"/>
  <c r="AT214" i="7"/>
  <c r="AS214" i="7"/>
  <c r="AR214" i="7"/>
  <c r="AT198" i="7"/>
  <c r="AS198" i="7"/>
  <c r="AR198" i="7"/>
  <c r="AT178" i="7"/>
  <c r="AS178" i="7"/>
  <c r="AR178" i="7"/>
  <c r="AT162" i="7"/>
  <c r="AS162" i="7"/>
  <c r="AR162" i="7"/>
  <c r="AT146" i="7"/>
  <c r="AS146" i="7"/>
  <c r="AR146" i="7"/>
  <c r="AT126" i="7"/>
  <c r="AS126" i="7"/>
  <c r="AR126" i="7"/>
  <c r="AT119" i="7"/>
  <c r="AS119" i="7"/>
  <c r="AR119" i="7"/>
  <c r="AT108" i="7"/>
  <c r="AS108" i="7"/>
  <c r="AR108" i="7"/>
  <c r="AT93" i="7"/>
  <c r="AS93" i="7"/>
  <c r="AR93" i="7"/>
  <c r="AT71" i="7"/>
  <c r="AS71" i="7"/>
  <c r="AR71" i="7"/>
  <c r="AT53" i="7"/>
  <c r="AS53" i="7"/>
  <c r="AR53" i="7"/>
  <c r="AT31" i="7"/>
  <c r="AS31" i="7"/>
  <c r="AR31" i="7"/>
  <c r="AT18" i="7"/>
  <c r="AS18" i="7"/>
  <c r="AR18" i="7"/>
  <c r="AQ342" i="7"/>
  <c r="AP342" i="7"/>
  <c r="AO342" i="7"/>
  <c r="AN342" i="7"/>
  <c r="AM342" i="7"/>
  <c r="AL342" i="7"/>
  <c r="AK342" i="7"/>
  <c r="AJ342" i="7"/>
  <c r="AJ344" i="7" s="1"/>
  <c r="AI342" i="7"/>
  <c r="AH342" i="7"/>
  <c r="AG342" i="7"/>
  <c r="AF342" i="7"/>
  <c r="AE342" i="7"/>
  <c r="AD342" i="7"/>
  <c r="AC342" i="7"/>
  <c r="AB342" i="7"/>
  <c r="AB344" i="7" s="1"/>
  <c r="AA342" i="7"/>
  <c r="Z342" i="7"/>
  <c r="Y342" i="7"/>
  <c r="X342" i="7"/>
  <c r="AQ326" i="7"/>
  <c r="AP326" i="7"/>
  <c r="AO326" i="7"/>
  <c r="AN326" i="7"/>
  <c r="AM326" i="7"/>
  <c r="AL326" i="7"/>
  <c r="AK326" i="7"/>
  <c r="AJ326" i="7"/>
  <c r="AI326" i="7"/>
  <c r="AH326" i="7"/>
  <c r="AG326" i="7"/>
  <c r="AF326" i="7"/>
  <c r="AE326" i="7"/>
  <c r="AD326" i="7"/>
  <c r="AC326" i="7"/>
  <c r="AB326" i="7"/>
  <c r="AA326" i="7"/>
  <c r="Z326" i="7"/>
  <c r="Y326" i="7"/>
  <c r="X326" i="7"/>
  <c r="X344" i="7" s="1"/>
  <c r="X348" i="7" s="1"/>
  <c r="X350" i="7" s="1"/>
  <c r="AQ278" i="7"/>
  <c r="AP278" i="7"/>
  <c r="AO278" i="7"/>
  <c r="AN278" i="7"/>
  <c r="AM278" i="7"/>
  <c r="AL278" i="7"/>
  <c r="AK278" i="7"/>
  <c r="AJ278" i="7"/>
  <c r="AI278" i="7"/>
  <c r="AI344" i="7" s="1"/>
  <c r="AI348" i="7" s="1"/>
  <c r="AI350" i="7" s="1"/>
  <c r="AH278" i="7"/>
  <c r="AG278" i="7"/>
  <c r="AF278" i="7"/>
  <c r="AE278" i="7"/>
  <c r="AD278" i="7"/>
  <c r="AC278" i="7"/>
  <c r="AB278" i="7"/>
  <c r="AA278" i="7"/>
  <c r="AA344" i="7" s="1"/>
  <c r="Z278" i="7"/>
  <c r="Y278" i="7"/>
  <c r="X278" i="7"/>
  <c r="AQ262" i="7"/>
  <c r="AP262" i="7"/>
  <c r="AO262" i="7"/>
  <c r="AN262" i="7"/>
  <c r="AM262" i="7"/>
  <c r="AL262" i="7"/>
  <c r="AK262" i="7"/>
  <c r="AJ262" i="7"/>
  <c r="AI262" i="7"/>
  <c r="AH262" i="7"/>
  <c r="AG262" i="7"/>
  <c r="AF262" i="7"/>
  <c r="AE262" i="7"/>
  <c r="AD262" i="7"/>
  <c r="AC262" i="7"/>
  <c r="AB262" i="7"/>
  <c r="AA262" i="7"/>
  <c r="Z262" i="7"/>
  <c r="Y262" i="7"/>
  <c r="X262" i="7"/>
  <c r="AQ246" i="7"/>
  <c r="AP246" i="7"/>
  <c r="AO246" i="7"/>
  <c r="AN246" i="7"/>
  <c r="AM246" i="7"/>
  <c r="AL246" i="7"/>
  <c r="AK246" i="7"/>
  <c r="AJ246" i="7"/>
  <c r="AI246" i="7"/>
  <c r="AH246" i="7"/>
  <c r="AG246" i="7"/>
  <c r="AF246" i="7"/>
  <c r="AE246" i="7"/>
  <c r="AD246" i="7"/>
  <c r="AC246" i="7"/>
  <c r="AB246" i="7"/>
  <c r="AA246" i="7"/>
  <c r="Z246" i="7"/>
  <c r="Y246" i="7"/>
  <c r="X246" i="7"/>
  <c r="AQ230" i="7"/>
  <c r="AP230" i="7"/>
  <c r="AO230" i="7"/>
  <c r="AN230" i="7"/>
  <c r="AM230" i="7"/>
  <c r="AL230" i="7"/>
  <c r="AK230" i="7"/>
  <c r="AJ230" i="7"/>
  <c r="AI230" i="7"/>
  <c r="AH230" i="7"/>
  <c r="AG230" i="7"/>
  <c r="AF230" i="7"/>
  <c r="AE230" i="7"/>
  <c r="AD230" i="7"/>
  <c r="T230" i="7" s="1"/>
  <c r="G22" i="3" s="1"/>
  <c r="AC230" i="7"/>
  <c r="AB230" i="7"/>
  <c r="AA230" i="7"/>
  <c r="Z230" i="7"/>
  <c r="Y230" i="7"/>
  <c r="X230" i="7"/>
  <c r="AQ214" i="7"/>
  <c r="AP214" i="7"/>
  <c r="AO214" i="7"/>
  <c r="AN214" i="7"/>
  <c r="AM214" i="7"/>
  <c r="AL214" i="7"/>
  <c r="AK214" i="7"/>
  <c r="AJ214" i="7"/>
  <c r="AI214" i="7"/>
  <c r="AH214" i="7"/>
  <c r="AG214" i="7"/>
  <c r="AF214" i="7"/>
  <c r="AE214" i="7"/>
  <c r="AD214" i="7"/>
  <c r="AC214" i="7"/>
  <c r="AB214" i="7"/>
  <c r="AA214" i="7"/>
  <c r="Z214" i="7"/>
  <c r="T214" i="7" s="1"/>
  <c r="G21" i="3" s="1"/>
  <c r="F21" i="1" s="1"/>
  <c r="Y214" i="7"/>
  <c r="X214" i="7"/>
  <c r="AQ198" i="7"/>
  <c r="AP198" i="7"/>
  <c r="AO198" i="7"/>
  <c r="AN198" i="7"/>
  <c r="AN344" i="7" s="1"/>
  <c r="AN348" i="7" s="1"/>
  <c r="AN350" i="7" s="1"/>
  <c r="AM198" i="7"/>
  <c r="AL198" i="7"/>
  <c r="AK198" i="7"/>
  <c r="AJ198" i="7"/>
  <c r="AI198" i="7"/>
  <c r="AH198" i="7"/>
  <c r="AG198" i="7"/>
  <c r="AF198" i="7"/>
  <c r="AF344" i="7" s="1"/>
  <c r="AE198" i="7"/>
  <c r="AD198" i="7"/>
  <c r="AC198" i="7"/>
  <c r="AB198" i="7"/>
  <c r="AA198" i="7"/>
  <c r="Z198" i="7"/>
  <c r="Y198" i="7"/>
  <c r="Y344" i="7" s="1"/>
  <c r="X198" i="7"/>
  <c r="AQ178" i="7"/>
  <c r="AQ180" i="7" s="1"/>
  <c r="AP178" i="7"/>
  <c r="AO178" i="7"/>
  <c r="AN178" i="7"/>
  <c r="AM178" i="7"/>
  <c r="AL178" i="7"/>
  <c r="AK178" i="7"/>
  <c r="AJ178" i="7"/>
  <c r="AI178" i="7"/>
  <c r="AH178" i="7"/>
  <c r="AG178" i="7"/>
  <c r="AF178" i="7"/>
  <c r="AE178" i="7"/>
  <c r="AD178" i="7"/>
  <c r="T178" i="7" s="1"/>
  <c r="G17" i="3" s="1"/>
  <c r="AC178" i="7"/>
  <c r="AB178" i="7"/>
  <c r="AA178" i="7"/>
  <c r="Z178" i="7"/>
  <c r="Y178" i="7"/>
  <c r="X178" i="7"/>
  <c r="AQ162" i="7"/>
  <c r="AP162" i="7"/>
  <c r="AP180" i="7" s="1"/>
  <c r="AO162" i="7"/>
  <c r="AN162" i="7"/>
  <c r="AM162" i="7"/>
  <c r="AM180" i="7" s="1"/>
  <c r="AL162" i="7"/>
  <c r="AK162" i="7"/>
  <c r="AJ162" i="7"/>
  <c r="AI162" i="7"/>
  <c r="AH162" i="7"/>
  <c r="AH180" i="7" s="1"/>
  <c r="AG162" i="7"/>
  <c r="AG180" i="7" s="1"/>
  <c r="AF162" i="7"/>
  <c r="AE162" i="7"/>
  <c r="AD162" i="7"/>
  <c r="AC162" i="7"/>
  <c r="AB162" i="7"/>
  <c r="AA162" i="7"/>
  <c r="Z162" i="7"/>
  <c r="Z180" i="7" s="1"/>
  <c r="Y162" i="7"/>
  <c r="Y180" i="7" s="1"/>
  <c r="Y348" i="7" s="1"/>
  <c r="Y350" i="7" s="1"/>
  <c r="X162" i="7"/>
  <c r="AQ146" i="7"/>
  <c r="AP146" i="7"/>
  <c r="AO146" i="7"/>
  <c r="AN146" i="7"/>
  <c r="AM146" i="7"/>
  <c r="AL146" i="7"/>
  <c r="AK146" i="7"/>
  <c r="AJ146" i="7"/>
  <c r="AI146" i="7"/>
  <c r="AH146" i="7"/>
  <c r="AG146" i="7"/>
  <c r="AF146" i="7"/>
  <c r="AE146" i="7"/>
  <c r="AD146" i="7"/>
  <c r="AC146" i="7"/>
  <c r="AB146" i="7"/>
  <c r="AA146" i="7"/>
  <c r="Z146" i="7"/>
  <c r="Y146" i="7"/>
  <c r="X146" i="7"/>
  <c r="AQ126" i="7"/>
  <c r="AP126" i="7"/>
  <c r="AO126" i="7"/>
  <c r="AN126" i="7"/>
  <c r="AM126" i="7"/>
  <c r="AL126" i="7"/>
  <c r="AK126" i="7"/>
  <c r="AJ126" i="7"/>
  <c r="AI126" i="7"/>
  <c r="AH126" i="7"/>
  <c r="AG126" i="7"/>
  <c r="AF126" i="7"/>
  <c r="AE126" i="7"/>
  <c r="AD126" i="7"/>
  <c r="AC126" i="7"/>
  <c r="AB126" i="7"/>
  <c r="AA126" i="7"/>
  <c r="Z126" i="7"/>
  <c r="Y126" i="7"/>
  <c r="X126" i="7"/>
  <c r="AQ119" i="7"/>
  <c r="AP119" i="7"/>
  <c r="AO119" i="7"/>
  <c r="AN119" i="7"/>
  <c r="AM119" i="7"/>
  <c r="AL119" i="7"/>
  <c r="AK119" i="7"/>
  <c r="AJ119" i="7"/>
  <c r="AI119" i="7"/>
  <c r="AH119" i="7"/>
  <c r="AG119" i="7"/>
  <c r="AF119" i="7"/>
  <c r="AE119" i="7"/>
  <c r="AD119" i="7"/>
  <c r="AC119" i="7"/>
  <c r="AB119" i="7"/>
  <c r="AA119" i="7"/>
  <c r="Z119" i="7"/>
  <c r="Y119" i="7"/>
  <c r="X119" i="7"/>
  <c r="AQ108" i="7"/>
  <c r="AP108" i="7"/>
  <c r="AO108" i="7"/>
  <c r="AN108" i="7"/>
  <c r="AM108" i="7"/>
  <c r="AL108" i="7"/>
  <c r="AK108" i="7"/>
  <c r="AJ108" i="7"/>
  <c r="AI108" i="7"/>
  <c r="AH108" i="7"/>
  <c r="AG108" i="7"/>
  <c r="AF108" i="7"/>
  <c r="AE108" i="7"/>
  <c r="AD108" i="7"/>
  <c r="AC108" i="7"/>
  <c r="AB108" i="7"/>
  <c r="AA108" i="7"/>
  <c r="Z108" i="7"/>
  <c r="Y108" i="7"/>
  <c r="X108" i="7"/>
  <c r="AQ93" i="7"/>
  <c r="AP93" i="7"/>
  <c r="AO93" i="7"/>
  <c r="AN93" i="7"/>
  <c r="AM93" i="7"/>
  <c r="AL93" i="7"/>
  <c r="AK93" i="7"/>
  <c r="AJ93" i="7"/>
  <c r="AI93" i="7"/>
  <c r="AH93" i="7"/>
  <c r="AG93" i="7"/>
  <c r="AF93" i="7"/>
  <c r="AE93" i="7"/>
  <c r="AD93" i="7"/>
  <c r="AC93" i="7"/>
  <c r="AB93" i="7"/>
  <c r="AA93" i="7"/>
  <c r="Z93" i="7"/>
  <c r="Y93" i="7"/>
  <c r="X93" i="7"/>
  <c r="AQ71" i="7"/>
  <c r="AP71" i="7"/>
  <c r="AO71" i="7"/>
  <c r="AN71" i="7"/>
  <c r="AM71" i="7"/>
  <c r="AL71" i="7"/>
  <c r="AK71" i="7"/>
  <c r="AJ71" i="7"/>
  <c r="AI71" i="7"/>
  <c r="AH71" i="7"/>
  <c r="AG71" i="7"/>
  <c r="AF71" i="7"/>
  <c r="AE71" i="7"/>
  <c r="AD71" i="7"/>
  <c r="AC71" i="7"/>
  <c r="AB71" i="7"/>
  <c r="AA71" i="7"/>
  <c r="Z71" i="7"/>
  <c r="Y71" i="7"/>
  <c r="X71" i="7"/>
  <c r="AQ53" i="7"/>
  <c r="AP53" i="7"/>
  <c r="AO53" i="7"/>
  <c r="AN53" i="7"/>
  <c r="AM53" i="7"/>
  <c r="AL53" i="7"/>
  <c r="AK53" i="7"/>
  <c r="AJ53" i="7"/>
  <c r="AI53" i="7"/>
  <c r="AH53" i="7"/>
  <c r="AG53" i="7"/>
  <c r="AF53" i="7"/>
  <c r="AE53" i="7"/>
  <c r="AD53" i="7"/>
  <c r="AC53" i="7"/>
  <c r="AB53" i="7"/>
  <c r="AA53" i="7"/>
  <c r="Z53" i="7"/>
  <c r="Y53" i="7"/>
  <c r="X53" i="7"/>
  <c r="AQ31" i="7"/>
  <c r="AP31" i="7"/>
  <c r="AO31" i="7"/>
  <c r="AN31" i="7"/>
  <c r="AM31" i="7"/>
  <c r="AL31" i="7"/>
  <c r="AK31" i="7"/>
  <c r="AJ31" i="7"/>
  <c r="AI31" i="7"/>
  <c r="AH31" i="7"/>
  <c r="AG31" i="7"/>
  <c r="AF31" i="7"/>
  <c r="AE31" i="7"/>
  <c r="AD31" i="7"/>
  <c r="AC31" i="7"/>
  <c r="AB31" i="7"/>
  <c r="AA31" i="7"/>
  <c r="Z31" i="7"/>
  <c r="Y31" i="7"/>
  <c r="X31" i="7"/>
  <c r="AQ18" i="7"/>
  <c r="AP18" i="7"/>
  <c r="AO18" i="7"/>
  <c r="AN18" i="7"/>
  <c r="AM18" i="7"/>
  <c r="AL18" i="7"/>
  <c r="AK18" i="7"/>
  <c r="AJ18" i="7"/>
  <c r="AI18" i="7"/>
  <c r="AH18" i="7"/>
  <c r="AG18" i="7"/>
  <c r="AF18" i="7"/>
  <c r="AE18" i="7"/>
  <c r="AD18" i="7"/>
  <c r="AC18" i="7"/>
  <c r="AB18" i="7"/>
  <c r="AA18" i="7"/>
  <c r="Z18" i="7"/>
  <c r="Y18" i="7"/>
  <c r="X18" i="7"/>
  <c r="W342" i="7"/>
  <c r="E29" i="3"/>
  <c r="D29" i="1" s="1"/>
  <c r="W326" i="7"/>
  <c r="E28" i="3" s="1"/>
  <c r="D28" i="1" s="1"/>
  <c r="E27" i="3"/>
  <c r="W278" i="7"/>
  <c r="E25" i="3" s="1"/>
  <c r="D25" i="1" s="1"/>
  <c r="W262" i="7"/>
  <c r="W246" i="7"/>
  <c r="W230" i="7"/>
  <c r="E22" i="3"/>
  <c r="D22" i="1" s="1"/>
  <c r="W214" i="7"/>
  <c r="E21" i="3"/>
  <c r="D21" i="1" s="1"/>
  <c r="W198" i="7"/>
  <c r="E20" i="3" s="1"/>
  <c r="D20" i="1" s="1"/>
  <c r="W178" i="7"/>
  <c r="W162" i="7"/>
  <c r="W180" i="7" s="1"/>
  <c r="W146" i="7"/>
  <c r="E15" i="3"/>
  <c r="D15" i="1"/>
  <c r="W126" i="7"/>
  <c r="W119" i="7"/>
  <c r="E11" i="3"/>
  <c r="D11" i="1"/>
  <c r="W93" i="7"/>
  <c r="E10" i="3"/>
  <c r="W71" i="7"/>
  <c r="W53" i="7"/>
  <c r="W31" i="7"/>
  <c r="W18" i="7"/>
  <c r="F30" i="3"/>
  <c r="K29" i="4"/>
  <c r="E9" i="1"/>
  <c r="E10" i="1"/>
  <c r="E11" i="1"/>
  <c r="E13" i="1"/>
  <c r="E14" i="1"/>
  <c r="E15" i="1"/>
  <c r="E16" i="1"/>
  <c r="E17" i="1"/>
  <c r="E18" i="1"/>
  <c r="E20" i="1"/>
  <c r="E21" i="1"/>
  <c r="E22" i="1"/>
  <c r="E23" i="1"/>
  <c r="E24" i="1"/>
  <c r="E26" i="1"/>
  <c r="E27" i="1"/>
  <c r="E29" i="1"/>
  <c r="F35" i="3"/>
  <c r="F36" i="3"/>
  <c r="F37" i="3"/>
  <c r="F38" i="3"/>
  <c r="B3" i="3"/>
  <c r="B3" i="1"/>
  <c r="B4" i="3"/>
  <c r="B4" i="1"/>
  <c r="B5" i="3"/>
  <c r="B5" i="1"/>
  <c r="B2" i="3"/>
  <c r="B2" i="1"/>
  <c r="H182" i="15"/>
  <c r="O146" i="7"/>
  <c r="H131" i="15"/>
  <c r="O108" i="7"/>
  <c r="L16" i="5"/>
  <c r="O93" i="7"/>
  <c r="H83" i="15"/>
  <c r="O53" i="7"/>
  <c r="H56" i="15"/>
  <c r="H41" i="15"/>
  <c r="O126" i="7"/>
  <c r="H123" i="15"/>
  <c r="O119" i="7"/>
  <c r="H117" i="15"/>
  <c r="H116" i="15"/>
  <c r="O30" i="7"/>
  <c r="H34" i="15"/>
  <c r="O25" i="7"/>
  <c r="H29" i="15"/>
  <c r="M31" i="7"/>
  <c r="F35" i="15"/>
  <c r="O21" i="7"/>
  <c r="H25" i="15"/>
  <c r="O18" i="7"/>
  <c r="H19" i="15"/>
  <c r="G85" i="13"/>
  <c r="G84" i="13"/>
  <c r="G83" i="13"/>
  <c r="G82" i="13"/>
  <c r="G81" i="13"/>
  <c r="G80" i="13"/>
  <c r="G79" i="13"/>
  <c r="G78" i="13"/>
  <c r="G77" i="13"/>
  <c r="G76" i="13"/>
  <c r="G75" i="13"/>
  <c r="G74" i="13"/>
  <c r="G73" i="13"/>
  <c r="G72" i="13"/>
  <c r="G71" i="13"/>
  <c r="F54" i="13"/>
  <c r="G33" i="13"/>
  <c r="G32" i="13"/>
  <c r="G31" i="13"/>
  <c r="G30" i="13"/>
  <c r="G29" i="13"/>
  <c r="F33" i="13"/>
  <c r="F32" i="13"/>
  <c r="F13" i="13"/>
  <c r="F31" i="13"/>
  <c r="F12" i="13"/>
  <c r="F11" i="13"/>
  <c r="F30" i="13"/>
  <c r="F10" i="13"/>
  <c r="F143" i="13"/>
  <c r="H134" i="13"/>
  <c r="F29" i="13"/>
  <c r="G341" i="7"/>
  <c r="H379" i="13" s="1"/>
  <c r="G340" i="7"/>
  <c r="H378" i="13" s="1"/>
  <c r="G339" i="7"/>
  <c r="H377" i="13" s="1"/>
  <c r="G338" i="7"/>
  <c r="H376" i="13" s="1"/>
  <c r="G337" i="7"/>
  <c r="H375" i="13" s="1"/>
  <c r="G336" i="7"/>
  <c r="U336" i="7" s="1"/>
  <c r="G335" i="7"/>
  <c r="G333" i="7"/>
  <c r="H371" i="13" s="1"/>
  <c r="G332" i="7"/>
  <c r="H370" i="13" s="1"/>
  <c r="G325" i="7"/>
  <c r="H362" i="13" s="1"/>
  <c r="G324" i="7"/>
  <c r="H361" i="13" s="1"/>
  <c r="G323" i="7"/>
  <c r="H360" i="13" s="1"/>
  <c r="G322" i="7"/>
  <c r="H359" i="13" s="1"/>
  <c r="G321" i="7"/>
  <c r="H358" i="13" s="1"/>
  <c r="G319" i="7"/>
  <c r="H356" i="13" s="1"/>
  <c r="G317" i="7"/>
  <c r="H354" i="13" s="1"/>
  <c r="G316" i="7"/>
  <c r="H353" i="13" s="1"/>
  <c r="U316" i="7"/>
  <c r="G277" i="7"/>
  <c r="H311" i="13" s="1"/>
  <c r="G276" i="7"/>
  <c r="G275" i="7"/>
  <c r="H309" i="13" s="1"/>
  <c r="G271" i="7"/>
  <c r="H305" i="13" s="1"/>
  <c r="G270" i="7"/>
  <c r="H304" i="13" s="1"/>
  <c r="G268" i="7"/>
  <c r="H302" i="13" s="1"/>
  <c r="U268" i="7"/>
  <c r="G261" i="7"/>
  <c r="H294" i="13" s="1"/>
  <c r="G258" i="7"/>
  <c r="H291" i="13" s="1"/>
  <c r="U258" i="7"/>
  <c r="G257" i="7"/>
  <c r="H290" i="13" s="1"/>
  <c r="G256" i="7"/>
  <c r="H289" i="13" s="1"/>
  <c r="G255" i="7"/>
  <c r="H288" i="13" s="1"/>
  <c r="G254" i="7"/>
  <c r="G252" i="7"/>
  <c r="H285" i="13" s="1"/>
  <c r="G245" i="7"/>
  <c r="H277" i="13" s="1"/>
  <c r="G243" i="7"/>
  <c r="H275" i="13" s="1"/>
  <c r="G242" i="7"/>
  <c r="H274" i="13" s="1"/>
  <c r="G241" i="7"/>
  <c r="U241" i="7" s="1"/>
  <c r="G240" i="7"/>
  <c r="H272" i="13" s="1"/>
  <c r="G239" i="7"/>
  <c r="H271" i="13" s="1"/>
  <c r="G237" i="7"/>
  <c r="H269" i="13" s="1"/>
  <c r="G229" i="7"/>
  <c r="H260" i="13" s="1"/>
  <c r="G228" i="7"/>
  <c r="H259" i="13" s="1"/>
  <c r="G227" i="7"/>
  <c r="H258" i="13" s="1"/>
  <c r="G226" i="7"/>
  <c r="H257" i="13" s="1"/>
  <c r="G225" i="7"/>
  <c r="H256" i="13" s="1"/>
  <c r="G223" i="7"/>
  <c r="H254" i="13" s="1"/>
  <c r="G221" i="7"/>
  <c r="H252" i="13" s="1"/>
  <c r="G220" i="7"/>
  <c r="H251" i="13" s="1"/>
  <c r="G213" i="7"/>
  <c r="H243" i="13" s="1"/>
  <c r="G212" i="7"/>
  <c r="H242" i="13" s="1"/>
  <c r="G211" i="7"/>
  <c r="H241" i="13" s="1"/>
  <c r="G209" i="7"/>
  <c r="H239" i="13" s="1"/>
  <c r="G207" i="7"/>
  <c r="H237" i="13" s="1"/>
  <c r="G206" i="7"/>
  <c r="H236" i="13" s="1"/>
  <c r="G205" i="7"/>
  <c r="H235" i="13" s="1"/>
  <c r="G204" i="7"/>
  <c r="H234" i="13" s="1"/>
  <c r="G197" i="7"/>
  <c r="H226" i="13" s="1"/>
  <c r="G196" i="7"/>
  <c r="G195" i="7"/>
  <c r="H224" i="13" s="1"/>
  <c r="G193" i="7"/>
  <c r="H222" i="13" s="1"/>
  <c r="G192" i="7"/>
  <c r="H221" i="13" s="1"/>
  <c r="G191" i="7"/>
  <c r="H220" i="13" s="1"/>
  <c r="G190" i="7"/>
  <c r="U190" i="7" s="1"/>
  <c r="G189" i="7"/>
  <c r="H218" i="13" s="1"/>
  <c r="G177" i="7"/>
  <c r="H201" i="13" s="1"/>
  <c r="G176" i="7"/>
  <c r="G175" i="7"/>
  <c r="H199" i="13" s="1"/>
  <c r="G174" i="7"/>
  <c r="H198" i="13" s="1"/>
  <c r="G173" i="7"/>
  <c r="H197" i="13" s="1"/>
  <c r="G172" i="7"/>
  <c r="H196" i="13" s="1"/>
  <c r="G171" i="7"/>
  <c r="H195" i="13" s="1"/>
  <c r="G170" i="7"/>
  <c r="H194" i="13" s="1"/>
  <c r="G160" i="7"/>
  <c r="H182" i="13" s="1"/>
  <c r="G159" i="7"/>
  <c r="H181" i="13" s="1"/>
  <c r="G158" i="7"/>
  <c r="H180" i="13" s="1"/>
  <c r="G157" i="7"/>
  <c r="H179" i="13" s="1"/>
  <c r="G152" i="7"/>
  <c r="H174" i="13" s="1"/>
  <c r="U152" i="7"/>
  <c r="G145" i="7"/>
  <c r="H162" i="13"/>
  <c r="F162" i="13"/>
  <c r="G144" i="7"/>
  <c r="U144" i="7"/>
  <c r="F161" i="13"/>
  <c r="G143" i="7"/>
  <c r="H160" i="13"/>
  <c r="F160" i="13"/>
  <c r="G142" i="7"/>
  <c r="H159" i="13"/>
  <c r="F159" i="13"/>
  <c r="G141" i="7"/>
  <c r="H158" i="13"/>
  <c r="F158" i="13"/>
  <c r="G140" i="7"/>
  <c r="H157" i="13"/>
  <c r="F157" i="13"/>
  <c r="G139" i="7"/>
  <c r="H156" i="13"/>
  <c r="F156" i="13"/>
  <c r="G138" i="7"/>
  <c r="U138" i="7"/>
  <c r="F155" i="13"/>
  <c r="G137" i="7"/>
  <c r="H154" i="13"/>
  <c r="F154" i="13"/>
  <c r="G136" i="7"/>
  <c r="H153" i="13"/>
  <c r="F153" i="13"/>
  <c r="G125" i="7"/>
  <c r="F144" i="13"/>
  <c r="R117" i="7"/>
  <c r="H133" i="13"/>
  <c r="G107" i="7"/>
  <c r="F122" i="13"/>
  <c r="G106" i="7"/>
  <c r="U106" i="7"/>
  <c r="F121" i="13"/>
  <c r="G104" i="7"/>
  <c r="H119" i="13"/>
  <c r="F119" i="13"/>
  <c r="G103" i="7"/>
  <c r="H118" i="13"/>
  <c r="F118" i="13"/>
  <c r="G102" i="7"/>
  <c r="H117" i="13"/>
  <c r="F117" i="13"/>
  <c r="G100" i="7"/>
  <c r="H115" i="13"/>
  <c r="F115" i="13"/>
  <c r="G99" i="7"/>
  <c r="H114" i="13"/>
  <c r="F114" i="13"/>
  <c r="G98" i="7"/>
  <c r="F113" i="13"/>
  <c r="G92" i="7"/>
  <c r="F103" i="13"/>
  <c r="G91" i="7"/>
  <c r="H102" i="13"/>
  <c r="F102" i="13"/>
  <c r="G90" i="7"/>
  <c r="U90" i="7"/>
  <c r="F101" i="13"/>
  <c r="G89" i="7"/>
  <c r="H100" i="13"/>
  <c r="F100" i="13"/>
  <c r="G88" i="7"/>
  <c r="H99" i="13"/>
  <c r="F99" i="13"/>
  <c r="G87" i="7"/>
  <c r="H98" i="13"/>
  <c r="F98" i="13"/>
  <c r="G86" i="7"/>
  <c r="H97" i="13"/>
  <c r="F97" i="13"/>
  <c r="G85" i="7"/>
  <c r="H96" i="13"/>
  <c r="F96" i="13"/>
  <c r="G84" i="7"/>
  <c r="F95" i="13"/>
  <c r="G83" i="7"/>
  <c r="R83" i="7"/>
  <c r="F94" i="13"/>
  <c r="G52" i="7"/>
  <c r="F61" i="13"/>
  <c r="E70" i="7"/>
  <c r="D85" i="13"/>
  <c r="E69" i="7"/>
  <c r="D84" i="13"/>
  <c r="G51" i="7"/>
  <c r="F60" i="13"/>
  <c r="E68" i="7"/>
  <c r="D83" i="13"/>
  <c r="G50" i="7"/>
  <c r="F59" i="13"/>
  <c r="G49" i="7"/>
  <c r="F58" i="13"/>
  <c r="E67" i="7"/>
  <c r="D82" i="13"/>
  <c r="G48" i="7"/>
  <c r="F57" i="13"/>
  <c r="E66" i="7"/>
  <c r="G66" i="7"/>
  <c r="D81" i="13"/>
  <c r="E65" i="7"/>
  <c r="D80" i="13"/>
  <c r="G47" i="7"/>
  <c r="F56" i="13"/>
  <c r="G46" i="7"/>
  <c r="F55" i="13"/>
  <c r="E64" i="7"/>
  <c r="D79" i="13"/>
  <c r="E63" i="7"/>
  <c r="D78" i="13"/>
  <c r="G44" i="7"/>
  <c r="F53" i="13"/>
  <c r="E62" i="7"/>
  <c r="D77" i="13"/>
  <c r="E61" i="7"/>
  <c r="D76" i="13"/>
  <c r="G43" i="7"/>
  <c r="F52" i="13"/>
  <c r="G42" i="7"/>
  <c r="F51" i="13"/>
  <c r="E60" i="7"/>
  <c r="D75" i="13"/>
  <c r="G41" i="7"/>
  <c r="F50" i="13"/>
  <c r="E59" i="7"/>
  <c r="D74" i="13"/>
  <c r="E58" i="7"/>
  <c r="D73" i="13"/>
  <c r="G40" i="7"/>
  <c r="F49" i="13"/>
  <c r="E57" i="7"/>
  <c r="D72" i="13"/>
  <c r="G39" i="7"/>
  <c r="F48" i="13"/>
  <c r="E56" i="7"/>
  <c r="D71" i="13"/>
  <c r="G38" i="7"/>
  <c r="F47" i="13"/>
  <c r="G168" i="7"/>
  <c r="H192" i="13" s="1"/>
  <c r="G11" i="7"/>
  <c r="G10" i="7"/>
  <c r="G9" i="7"/>
  <c r="G8" i="7"/>
  <c r="E26" i="3"/>
  <c r="D26" i="1" s="1"/>
  <c r="E35" i="1"/>
  <c r="E36" i="1"/>
  <c r="E38" i="1"/>
  <c r="E37" i="1"/>
  <c r="AR110" i="7"/>
  <c r="AS33" i="7"/>
  <c r="AS347" i="7"/>
  <c r="AS128" i="7"/>
  <c r="AF73" i="7"/>
  <c r="AS73" i="7"/>
  <c r="AT33" i="7"/>
  <c r="AT347" i="7"/>
  <c r="AR128" i="7"/>
  <c r="AU33" i="7"/>
  <c r="AA110" i="7"/>
  <c r="AU180" i="7"/>
  <c r="AR73" i="7"/>
  <c r="AP33" i="7"/>
  <c r="AP347" i="7"/>
  <c r="AP110" i="7"/>
  <c r="AD128" i="7"/>
  <c r="AH128" i="7"/>
  <c r="AP344" i="7"/>
  <c r="AA73" i="7"/>
  <c r="AA128" i="7"/>
  <c r="AE180" i="7"/>
  <c r="AD33" i="7"/>
  <c r="AD347" i="7"/>
  <c r="Z128" i="7"/>
  <c r="AT128" i="7"/>
  <c r="AL128" i="7"/>
  <c r="Y33" i="7"/>
  <c r="Y347" i="7"/>
  <c r="AG33" i="7"/>
  <c r="AG347" i="7"/>
  <c r="AO33" i="7"/>
  <c r="AO347" i="7"/>
  <c r="Y73" i="7"/>
  <c r="AG73" i="7"/>
  <c r="AO73" i="7"/>
  <c r="AC73" i="7"/>
  <c r="AK73" i="7"/>
  <c r="Y110" i="7"/>
  <c r="AG110" i="7"/>
  <c r="AO110" i="7"/>
  <c r="AK110" i="7"/>
  <c r="Y128" i="7"/>
  <c r="AG128" i="7"/>
  <c r="AO128" i="7"/>
  <c r="AC128" i="7"/>
  <c r="AK128" i="7"/>
  <c r="AO180" i="7"/>
  <c r="X128" i="7"/>
  <c r="X180" i="7"/>
  <c r="AU73" i="7"/>
  <c r="AA33" i="7"/>
  <c r="AA180" i="7"/>
  <c r="AC33" i="7"/>
  <c r="E30" i="1"/>
  <c r="AB33" i="7"/>
  <c r="AB347" i="7"/>
  <c r="AH33" i="7"/>
  <c r="AH347" i="7"/>
  <c r="R206" i="7"/>
  <c r="W73" i="7"/>
  <c r="E13" i="3"/>
  <c r="D13" i="1"/>
  <c r="R193" i="7"/>
  <c r="U192" i="7"/>
  <c r="U189" i="7"/>
  <c r="R143" i="7"/>
  <c r="R141" i="7"/>
  <c r="R140" i="7"/>
  <c r="U118" i="7"/>
  <c r="R118" i="7"/>
  <c r="E119" i="7"/>
  <c r="U102" i="7"/>
  <c r="U100" i="7"/>
  <c r="U91" i="7"/>
  <c r="R91" i="7"/>
  <c r="U87" i="7"/>
  <c r="R29" i="7"/>
  <c r="R28" i="7"/>
  <c r="U17" i="7"/>
  <c r="R17" i="7"/>
  <c r="U16" i="7"/>
  <c r="R16" i="7"/>
  <c r="U13" i="7"/>
  <c r="R13" i="7"/>
  <c r="T71" i="7"/>
  <c r="AR33" i="7"/>
  <c r="AR347" i="7"/>
  <c r="AT73" i="7"/>
  <c r="AR180" i="7"/>
  <c r="AT180" i="7"/>
  <c r="AU110" i="7"/>
  <c r="AS180" i="7"/>
  <c r="G24" i="7"/>
  <c r="M73" i="7"/>
  <c r="AH344" i="7"/>
  <c r="AJ33" i="7"/>
  <c r="AJ347" i="7"/>
  <c r="X33" i="7"/>
  <c r="AF33" i="7"/>
  <c r="AN33" i="7"/>
  <c r="AB73" i="7"/>
  <c r="AJ73" i="7"/>
  <c r="X73" i="7"/>
  <c r="AN73" i="7"/>
  <c r="AB110" i="7"/>
  <c r="AJ110" i="7"/>
  <c r="X110" i="7"/>
  <c r="AF110" i="7"/>
  <c r="AN110" i="7"/>
  <c r="AB128" i="7"/>
  <c r="AJ128" i="7"/>
  <c r="AF128" i="7"/>
  <c r="AN128" i="7"/>
  <c r="AB180" i="7"/>
  <c r="AJ180" i="7"/>
  <c r="AF180" i="7"/>
  <c r="AN180" i="7"/>
  <c r="AU128" i="7"/>
  <c r="E108" i="7"/>
  <c r="F123" i="13"/>
  <c r="G22" i="7"/>
  <c r="AK33" i="7"/>
  <c r="AK347" i="7"/>
  <c r="AC110" i="7"/>
  <c r="G25" i="7"/>
  <c r="U317" i="7"/>
  <c r="E93" i="7"/>
  <c r="T18" i="7"/>
  <c r="Z33" i="7"/>
  <c r="Z347" i="7"/>
  <c r="AL33" i="7"/>
  <c r="AL347" i="7"/>
  <c r="AH73" i="7"/>
  <c r="AP73" i="7"/>
  <c r="AD73" i="7"/>
  <c r="AL73" i="7"/>
  <c r="Z110" i="7"/>
  <c r="AH110" i="7"/>
  <c r="AD110" i="7"/>
  <c r="AL110" i="7"/>
  <c r="AP128" i="7"/>
  <c r="AR344" i="7"/>
  <c r="AR348" i="7" s="1"/>
  <c r="AR350" i="7" s="1"/>
  <c r="G119" i="7"/>
  <c r="E17" i="3"/>
  <c r="D17" i="1" s="1"/>
  <c r="E262" i="7"/>
  <c r="F295" i="13" s="1"/>
  <c r="T146" i="7"/>
  <c r="G15" i="3"/>
  <c r="F15" i="1"/>
  <c r="AS110" i="7"/>
  <c r="W344" i="7"/>
  <c r="AG344" i="7"/>
  <c r="AO344" i="7"/>
  <c r="E146" i="7"/>
  <c r="F163" i="13"/>
  <c r="AE33" i="7"/>
  <c r="AE347" i="7"/>
  <c r="AM33" i="7"/>
  <c r="AM347" i="7"/>
  <c r="AE73" i="7"/>
  <c r="AM73" i="7"/>
  <c r="AE110" i="7"/>
  <c r="AM110" i="7"/>
  <c r="AE128" i="7"/>
  <c r="AM128" i="7"/>
  <c r="AQ128" i="7"/>
  <c r="AI180" i="7"/>
  <c r="AM344" i="7"/>
  <c r="G23" i="7"/>
  <c r="G21" i="7"/>
  <c r="O71" i="7"/>
  <c r="H77" i="15"/>
  <c r="T108" i="7"/>
  <c r="G14" i="3"/>
  <c r="D27" i="1"/>
  <c r="E31" i="7"/>
  <c r="AC347" i="7"/>
  <c r="AE344" i="7"/>
  <c r="G124" i="7"/>
  <c r="E126" i="7"/>
  <c r="E18" i="3"/>
  <c r="D18" i="1"/>
  <c r="T126" i="7"/>
  <c r="G18" i="3"/>
  <c r="W128" i="7"/>
  <c r="G156" i="7"/>
  <c r="H178" i="13" s="1"/>
  <c r="E18" i="7"/>
  <c r="W110" i="7"/>
  <c r="T93" i="7"/>
  <c r="G10" i="3"/>
  <c r="E178" i="7"/>
  <c r="F202" i="13" s="1"/>
  <c r="T31" i="7"/>
  <c r="W33" i="7"/>
  <c r="D10" i="1"/>
  <c r="E23" i="3"/>
  <c r="T246" i="7"/>
  <c r="G23" i="3" s="1"/>
  <c r="T53" i="7"/>
  <c r="Z73" i="7"/>
  <c r="T119" i="7"/>
  <c r="AT110" i="7"/>
  <c r="U117" i="7"/>
  <c r="G101" i="7"/>
  <c r="E14" i="3"/>
  <c r="AI33" i="7"/>
  <c r="AQ33" i="7"/>
  <c r="AI73" i="7"/>
  <c r="AQ73" i="7"/>
  <c r="AI110" i="7"/>
  <c r="AQ110" i="7"/>
  <c r="AI128" i="7"/>
  <c r="G188" i="7"/>
  <c r="H217" i="13" s="1"/>
  <c r="G210" i="7"/>
  <c r="H240" i="13" s="1"/>
  <c r="G224" i="7"/>
  <c r="H255" i="13" s="1"/>
  <c r="G238" i="7"/>
  <c r="H270" i="13" s="1"/>
  <c r="E246" i="7"/>
  <c r="F278" i="13" s="1"/>
  <c r="G274" i="7"/>
  <c r="H308" i="13" s="1"/>
  <c r="E53" i="7"/>
  <c r="G45" i="7"/>
  <c r="U319" i="7"/>
  <c r="U223" i="7"/>
  <c r="U271" i="7"/>
  <c r="R225" i="7"/>
  <c r="U225" i="7"/>
  <c r="L17" i="5"/>
  <c r="H141" i="15"/>
  <c r="O110" i="7"/>
  <c r="H109" i="15"/>
  <c r="L12" i="5"/>
  <c r="H93" i="15"/>
  <c r="O73" i="7"/>
  <c r="L15" i="5"/>
  <c r="L20" i="5"/>
  <c r="H125" i="15"/>
  <c r="L13" i="5"/>
  <c r="O128" i="7"/>
  <c r="R30" i="7"/>
  <c r="M33" i="7"/>
  <c r="M75" i="7"/>
  <c r="O31" i="7"/>
  <c r="H35" i="15"/>
  <c r="U39" i="7"/>
  <c r="F85" i="13"/>
  <c r="U52" i="7"/>
  <c r="F84" i="13"/>
  <c r="H60" i="13"/>
  <c r="H59" i="13"/>
  <c r="F83" i="13"/>
  <c r="F82" i="13"/>
  <c r="U48" i="7"/>
  <c r="F81" i="13"/>
  <c r="F80" i="13"/>
  <c r="U47" i="7"/>
  <c r="F79" i="13"/>
  <c r="G64" i="7"/>
  <c r="U64" i="7"/>
  <c r="F78" i="13"/>
  <c r="H54" i="13"/>
  <c r="F77" i="13"/>
  <c r="F76" i="13"/>
  <c r="U43" i="7"/>
  <c r="F75" i="13"/>
  <c r="U42" i="7"/>
  <c r="F74" i="13"/>
  <c r="U40" i="7"/>
  <c r="F73" i="13"/>
  <c r="F72" i="13"/>
  <c r="F62" i="13"/>
  <c r="F71" i="13"/>
  <c r="H47" i="13"/>
  <c r="H33" i="13"/>
  <c r="H13" i="13"/>
  <c r="H32" i="13"/>
  <c r="H31" i="13"/>
  <c r="H30" i="13"/>
  <c r="H10" i="13"/>
  <c r="F20" i="13"/>
  <c r="H144" i="13"/>
  <c r="F145" i="13"/>
  <c r="F135" i="13"/>
  <c r="H135" i="13"/>
  <c r="U92" i="7"/>
  <c r="U83" i="7"/>
  <c r="H94" i="13"/>
  <c r="F104" i="13"/>
  <c r="H29" i="13"/>
  <c r="F39" i="13"/>
  <c r="U337" i="7"/>
  <c r="R332" i="7"/>
  <c r="U332" i="7"/>
  <c r="U339" i="7"/>
  <c r="R340" i="7"/>
  <c r="U340" i="7"/>
  <c r="R338" i="7"/>
  <c r="R336" i="7"/>
  <c r="U323" i="7"/>
  <c r="U322" i="7"/>
  <c r="U321" i="7"/>
  <c r="U325" i="7"/>
  <c r="R324" i="7"/>
  <c r="R316" i="7"/>
  <c r="U270" i="7"/>
  <c r="R271" i="7"/>
  <c r="R268" i="7"/>
  <c r="U255" i="7"/>
  <c r="U257" i="7"/>
  <c r="R257" i="7"/>
  <c r="U256" i="7"/>
  <c r="R261" i="7"/>
  <c r="U261" i="7"/>
  <c r="R255" i="7"/>
  <c r="R258" i="7"/>
  <c r="R254" i="7"/>
  <c r="R252" i="7"/>
  <c r="R243" i="7"/>
  <c r="U243" i="7"/>
  <c r="R240" i="7"/>
  <c r="U240" i="7"/>
  <c r="U245" i="7"/>
  <c r="R237" i="7"/>
  <c r="R221" i="7"/>
  <c r="U229" i="7"/>
  <c r="U220" i="7"/>
  <c r="U221" i="7"/>
  <c r="R229" i="7"/>
  <c r="U227" i="7"/>
  <c r="U213" i="7"/>
  <c r="U209" i="7"/>
  <c r="U205" i="7"/>
  <c r="U206" i="7"/>
  <c r="U207" i="7"/>
  <c r="U196" i="7"/>
  <c r="U193" i="7"/>
  <c r="R195" i="7"/>
  <c r="U195" i="7"/>
  <c r="R189" i="7"/>
  <c r="R190" i="7"/>
  <c r="R188" i="7"/>
  <c r="U171" i="7"/>
  <c r="U170" i="7"/>
  <c r="R170" i="7"/>
  <c r="U177" i="7"/>
  <c r="U175" i="7"/>
  <c r="R171" i="7"/>
  <c r="R176" i="7"/>
  <c r="U174" i="7"/>
  <c r="R172" i="7"/>
  <c r="R160" i="7"/>
  <c r="R159" i="7"/>
  <c r="R152" i="7"/>
  <c r="U137" i="7"/>
  <c r="R145" i="7"/>
  <c r="U145" i="7"/>
  <c r="U143" i="7"/>
  <c r="U140" i="7"/>
  <c r="U139" i="7"/>
  <c r="R136" i="7"/>
  <c r="R142" i="7"/>
  <c r="U142" i="7"/>
  <c r="U141" i="7"/>
  <c r="R139" i="7"/>
  <c r="G146" i="7"/>
  <c r="U146" i="7"/>
  <c r="R137" i="7"/>
  <c r="U136" i="7"/>
  <c r="R144" i="7"/>
  <c r="H161" i="13"/>
  <c r="R138" i="7"/>
  <c r="H155" i="13"/>
  <c r="R125" i="7"/>
  <c r="U125" i="7"/>
  <c r="R124" i="7"/>
  <c r="H143" i="13"/>
  <c r="R102" i="7"/>
  <c r="R100" i="7"/>
  <c r="R104" i="7"/>
  <c r="U104" i="7"/>
  <c r="R103" i="7"/>
  <c r="U103" i="7"/>
  <c r="R99" i="7"/>
  <c r="U99" i="7"/>
  <c r="R107" i="7"/>
  <c r="H122" i="13"/>
  <c r="U107" i="7"/>
  <c r="R106" i="7"/>
  <c r="H121" i="13"/>
  <c r="R101" i="7"/>
  <c r="H116" i="13"/>
  <c r="R98" i="7"/>
  <c r="H113" i="13"/>
  <c r="U98" i="7"/>
  <c r="R87" i="7"/>
  <c r="R89" i="7"/>
  <c r="U89" i="7"/>
  <c r="U88" i="7"/>
  <c r="R88" i="7"/>
  <c r="R86" i="7"/>
  <c r="U86" i="7"/>
  <c r="R85" i="7"/>
  <c r="U85" i="7"/>
  <c r="R92" i="7"/>
  <c r="H103" i="13"/>
  <c r="R90" i="7"/>
  <c r="H101" i="13"/>
  <c r="R84" i="7"/>
  <c r="H95" i="13"/>
  <c r="U84" i="7"/>
  <c r="G93" i="7"/>
  <c r="G70" i="7"/>
  <c r="R70" i="7"/>
  <c r="G68" i="7"/>
  <c r="H83" i="13"/>
  <c r="G60" i="7"/>
  <c r="G59" i="7"/>
  <c r="G56" i="7"/>
  <c r="U38" i="7"/>
  <c r="G67" i="7"/>
  <c r="R67" i="7"/>
  <c r="G62" i="7"/>
  <c r="G61" i="7"/>
  <c r="G58" i="7"/>
  <c r="R38" i="7"/>
  <c r="R52" i="7"/>
  <c r="H61" i="13"/>
  <c r="R51" i="7"/>
  <c r="U51" i="7"/>
  <c r="G69" i="7"/>
  <c r="R50" i="7"/>
  <c r="U50" i="7"/>
  <c r="R49" i="7"/>
  <c r="H58" i="13"/>
  <c r="U49" i="7"/>
  <c r="U66" i="7"/>
  <c r="H81" i="13"/>
  <c r="R48" i="7"/>
  <c r="H57" i="13"/>
  <c r="G65" i="7"/>
  <c r="R47" i="7"/>
  <c r="H56" i="13"/>
  <c r="R46" i="7"/>
  <c r="H55" i="13"/>
  <c r="U46" i="7"/>
  <c r="G63" i="7"/>
  <c r="R44" i="7"/>
  <c r="H53" i="13"/>
  <c r="U44" i="7"/>
  <c r="R43" i="7"/>
  <c r="H52" i="13"/>
  <c r="R42" i="7"/>
  <c r="H51" i="13"/>
  <c r="R41" i="7"/>
  <c r="H50" i="13"/>
  <c r="U41" i="7"/>
  <c r="R40" i="7"/>
  <c r="H49" i="13"/>
  <c r="G57" i="7"/>
  <c r="E71" i="7"/>
  <c r="R39" i="7"/>
  <c r="H48" i="13"/>
  <c r="U10" i="7"/>
  <c r="H12" i="13"/>
  <c r="U9" i="7"/>
  <c r="H11" i="13"/>
  <c r="R22" i="7"/>
  <c r="R21" i="7"/>
  <c r="U11" i="7"/>
  <c r="R11" i="7"/>
  <c r="R10" i="7"/>
  <c r="R9" i="7"/>
  <c r="R8" i="7"/>
  <c r="U8" i="7"/>
  <c r="G18" i="7"/>
  <c r="AS75" i="7"/>
  <c r="AG75" i="7"/>
  <c r="AT75" i="7"/>
  <c r="AH75" i="7"/>
  <c r="AO75" i="7"/>
  <c r="AO348" i="7"/>
  <c r="AO350" i="7" s="1"/>
  <c r="AU75" i="7"/>
  <c r="AC75" i="7"/>
  <c r="AU347" i="7"/>
  <c r="AF75" i="7"/>
  <c r="AJ75" i="7"/>
  <c r="AK75" i="7"/>
  <c r="AN75" i="7"/>
  <c r="Y75" i="7"/>
  <c r="AB75" i="7"/>
  <c r="AA75" i="7"/>
  <c r="AM75" i="7"/>
  <c r="AA347" i="7"/>
  <c r="AR75" i="7"/>
  <c r="AN347" i="7"/>
  <c r="X75" i="7"/>
  <c r="Z75" i="7"/>
  <c r="AF347" i="7"/>
  <c r="AE75" i="7"/>
  <c r="U238" i="7"/>
  <c r="R238" i="7"/>
  <c r="U224" i="7"/>
  <c r="R224" i="7"/>
  <c r="U156" i="7"/>
  <c r="F13" i="5"/>
  <c r="D11" i="3"/>
  <c r="R119" i="7"/>
  <c r="R66" i="7"/>
  <c r="U45" i="7"/>
  <c r="R45" i="7"/>
  <c r="U25" i="7"/>
  <c r="R25" i="7"/>
  <c r="U12" i="7"/>
  <c r="R12" i="7"/>
  <c r="U24" i="7"/>
  <c r="R24" i="7"/>
  <c r="U23" i="7"/>
  <c r="R23" i="7"/>
  <c r="U22" i="7"/>
  <c r="U21" i="7"/>
  <c r="X347" i="7"/>
  <c r="AP75" i="7"/>
  <c r="G31" i="7"/>
  <c r="AD75" i="7"/>
  <c r="AL75" i="7"/>
  <c r="D14" i="1"/>
  <c r="D23" i="1"/>
  <c r="AQ75" i="7"/>
  <c r="AQ347" i="7"/>
  <c r="U101" i="7"/>
  <c r="G108" i="7"/>
  <c r="F18" i="1"/>
  <c r="AI347" i="7"/>
  <c r="AI75" i="7"/>
  <c r="G11" i="3"/>
  <c r="T128" i="7"/>
  <c r="U119" i="7"/>
  <c r="U210" i="7"/>
  <c r="F10" i="1"/>
  <c r="T110" i="7"/>
  <c r="T73" i="7"/>
  <c r="G53" i="7"/>
  <c r="U124" i="7"/>
  <c r="G126" i="7"/>
  <c r="F14" i="1"/>
  <c r="U188" i="7"/>
  <c r="W75" i="7"/>
  <c r="W347" i="7"/>
  <c r="T33" i="7"/>
  <c r="E33" i="7"/>
  <c r="O33" i="7"/>
  <c r="O347" i="7"/>
  <c r="R64" i="7"/>
  <c r="H85" i="13"/>
  <c r="H84" i="13"/>
  <c r="U68" i="7"/>
  <c r="H82" i="13"/>
  <c r="U65" i="7"/>
  <c r="H79" i="13"/>
  <c r="R63" i="7"/>
  <c r="H77" i="13"/>
  <c r="H76" i="13"/>
  <c r="H75" i="13"/>
  <c r="R59" i="7"/>
  <c r="H73" i="13"/>
  <c r="H72" i="13"/>
  <c r="F86" i="13"/>
  <c r="F77" i="15"/>
  <c r="R56" i="7"/>
  <c r="H20" i="13"/>
  <c r="R93" i="7"/>
  <c r="H39" i="13"/>
  <c r="D28" i="3"/>
  <c r="H163" i="13"/>
  <c r="R146" i="7"/>
  <c r="F17" i="5"/>
  <c r="D15" i="3"/>
  <c r="H15" i="3"/>
  <c r="R126" i="7"/>
  <c r="H145" i="13"/>
  <c r="R108" i="7"/>
  <c r="H123" i="13"/>
  <c r="F12" i="5"/>
  <c r="D10" i="3"/>
  <c r="H10" i="3"/>
  <c r="U93" i="7"/>
  <c r="H104" i="13"/>
  <c r="R60" i="7"/>
  <c r="U60" i="7"/>
  <c r="U59" i="7"/>
  <c r="H74" i="13"/>
  <c r="U70" i="7"/>
  <c r="R68" i="7"/>
  <c r="R62" i="7"/>
  <c r="U56" i="7"/>
  <c r="R61" i="7"/>
  <c r="U61" i="7"/>
  <c r="R58" i="7"/>
  <c r="H71" i="13"/>
  <c r="U62" i="7"/>
  <c r="U67" i="7"/>
  <c r="U58" i="7"/>
  <c r="U69" i="7"/>
  <c r="R69" i="7"/>
  <c r="R65" i="7"/>
  <c r="H80" i="13"/>
  <c r="U63" i="7"/>
  <c r="H78" i="13"/>
  <c r="E73" i="7"/>
  <c r="E75" i="7"/>
  <c r="R57" i="7"/>
  <c r="U57" i="7"/>
  <c r="G71" i="7"/>
  <c r="R53" i="7"/>
  <c r="H62" i="13"/>
  <c r="R31" i="7"/>
  <c r="R18" i="7"/>
  <c r="U18" i="7"/>
  <c r="G33" i="7"/>
  <c r="U31" i="7"/>
  <c r="T347" i="7"/>
  <c r="G9" i="3"/>
  <c r="U53" i="7"/>
  <c r="U126" i="7"/>
  <c r="U128" i="7"/>
  <c r="F20" i="5"/>
  <c r="D18" i="3"/>
  <c r="H18" i="3"/>
  <c r="G128" i="7"/>
  <c r="R128" i="7"/>
  <c r="D27" i="3"/>
  <c r="U108" i="7"/>
  <c r="F16" i="5"/>
  <c r="D14" i="3"/>
  <c r="H14" i="3"/>
  <c r="G13" i="3"/>
  <c r="D9" i="1"/>
  <c r="E35" i="3"/>
  <c r="T75" i="7"/>
  <c r="G110" i="7"/>
  <c r="F11" i="1"/>
  <c r="H11" i="3"/>
  <c r="L11" i="5"/>
  <c r="L10" i="5"/>
  <c r="O75" i="7"/>
  <c r="H86" i="13"/>
  <c r="R71" i="7"/>
  <c r="G73" i="7"/>
  <c r="R73" i="7"/>
  <c r="U71" i="7"/>
  <c r="R33" i="7"/>
  <c r="F11" i="5"/>
  <c r="U110" i="7"/>
  <c r="R110" i="7"/>
  <c r="U33" i="7"/>
  <c r="U347" i="7"/>
  <c r="G347" i="7"/>
  <c r="R347" i="7"/>
  <c r="D10" i="2"/>
  <c r="F9" i="1"/>
  <c r="G35" i="3"/>
  <c r="D35" i="1"/>
  <c r="F13" i="1"/>
  <c r="G75" i="7"/>
  <c r="R75" i="7"/>
  <c r="F15" i="5"/>
  <c r="D13" i="3"/>
  <c r="U73" i="7"/>
  <c r="D9" i="3"/>
  <c r="H9" i="3"/>
  <c r="F10" i="5"/>
  <c r="E10" i="2"/>
  <c r="F35" i="1"/>
  <c r="U75" i="7"/>
  <c r="D35" i="3"/>
  <c r="H35" i="3"/>
  <c r="H13" i="3"/>
  <c r="B10" i="2"/>
  <c r="F10" i="2"/>
  <c r="C10" i="2"/>
  <c r="U301" i="7" l="1"/>
  <c r="G300" i="7"/>
  <c r="H336" i="13" s="1"/>
  <c r="G284" i="7"/>
  <c r="U284" i="7" s="1"/>
  <c r="H310" i="15"/>
  <c r="R317" i="7"/>
  <c r="H318" i="15"/>
  <c r="R325" i="7"/>
  <c r="H332" i="15"/>
  <c r="R339" i="7"/>
  <c r="T326" i="7"/>
  <c r="G28" i="3" s="1"/>
  <c r="F28" i="1" s="1"/>
  <c r="T342" i="7"/>
  <c r="G29" i="3" s="1"/>
  <c r="F29" i="1" s="1"/>
  <c r="H312" i="15"/>
  <c r="AF348" i="7"/>
  <c r="AF350" i="7" s="1"/>
  <c r="G320" i="7"/>
  <c r="G334" i="7"/>
  <c r="G342" i="7" s="1"/>
  <c r="R333" i="7"/>
  <c r="F310" i="15"/>
  <c r="R341" i="7"/>
  <c r="AB348" i="7"/>
  <c r="AB350" i="7" s="1"/>
  <c r="E326" i="7"/>
  <c r="F363" i="13" s="1"/>
  <c r="U341" i="7"/>
  <c r="F318" i="15"/>
  <c r="U333" i="7"/>
  <c r="H269" i="15"/>
  <c r="R276" i="7"/>
  <c r="R274" i="7"/>
  <c r="T278" i="7"/>
  <c r="G26" i="3" s="1"/>
  <c r="F26" i="1" s="1"/>
  <c r="G269" i="7"/>
  <c r="AJ348" i="7"/>
  <c r="AJ350" i="7" s="1"/>
  <c r="AD344" i="7"/>
  <c r="AL344" i="7"/>
  <c r="AU344" i="7"/>
  <c r="AU348" i="7" s="1"/>
  <c r="AU350" i="7" s="1"/>
  <c r="U275" i="7"/>
  <c r="G273" i="7"/>
  <c r="O270" i="7"/>
  <c r="U274" i="7"/>
  <c r="E278" i="7"/>
  <c r="F312" i="13" s="1"/>
  <c r="H220" i="15"/>
  <c r="R227" i="7"/>
  <c r="H234" i="15"/>
  <c r="R241" i="7"/>
  <c r="R213" i="7"/>
  <c r="Z344" i="7"/>
  <c r="T198" i="7"/>
  <c r="G20" i="3" s="1"/>
  <c r="F20" i="1" s="1"/>
  <c r="U212" i="7"/>
  <c r="AM348" i="7"/>
  <c r="AM350" i="7" s="1"/>
  <c r="AQ344" i="7"/>
  <c r="AQ348" i="7" s="1"/>
  <c r="AQ350" i="7" s="1"/>
  <c r="E230" i="7"/>
  <c r="F261" i="13" s="1"/>
  <c r="AS344" i="7"/>
  <c r="AS348" i="7" s="1"/>
  <c r="AS350" i="7" s="1"/>
  <c r="R212" i="7"/>
  <c r="G194" i="7"/>
  <c r="H223" i="13" s="1"/>
  <c r="G244" i="7"/>
  <c r="AG348" i="7"/>
  <c r="AG350" i="7" s="1"/>
  <c r="F234" i="15"/>
  <c r="R204" i="7"/>
  <c r="G222" i="7"/>
  <c r="G236" i="7"/>
  <c r="Z348" i="7"/>
  <c r="Z350" i="7" s="1"/>
  <c r="AH348" i="7"/>
  <c r="AH350" i="7" s="1"/>
  <c r="AP348" i="7"/>
  <c r="AP350" i="7" s="1"/>
  <c r="E214" i="7"/>
  <c r="F244" i="13" s="1"/>
  <c r="AE348" i="7"/>
  <c r="AE350" i="7" s="1"/>
  <c r="G208" i="7"/>
  <c r="F220" i="15"/>
  <c r="H273" i="13"/>
  <c r="R226" i="7"/>
  <c r="E198" i="7"/>
  <c r="F227" i="13" s="1"/>
  <c r="R223" i="7"/>
  <c r="U204" i="7"/>
  <c r="U226" i="7"/>
  <c r="M214" i="7"/>
  <c r="F207" i="15" s="1"/>
  <c r="O155" i="7"/>
  <c r="H150" i="15" s="1"/>
  <c r="U160" i="7"/>
  <c r="R157" i="7"/>
  <c r="AA348" i="7"/>
  <c r="AA350" i="7" s="1"/>
  <c r="AL180" i="7"/>
  <c r="U157" i="7"/>
  <c r="G161" i="7"/>
  <c r="R158" i="7"/>
  <c r="G153" i="7"/>
  <c r="F149" i="15"/>
  <c r="U158" i="7"/>
  <c r="W348" i="7"/>
  <c r="W350" i="7" s="1"/>
  <c r="F22" i="1"/>
  <c r="F23" i="1"/>
  <c r="F17" i="1"/>
  <c r="G246" i="7"/>
  <c r="U168" i="7"/>
  <c r="R209" i="7"/>
  <c r="U237" i="7"/>
  <c r="U239" i="7"/>
  <c r="T162" i="7"/>
  <c r="G16" i="3" s="1"/>
  <c r="R192" i="7"/>
  <c r="H287" i="13"/>
  <c r="U254" i="7"/>
  <c r="H325" i="15"/>
  <c r="H148" i="15"/>
  <c r="O162" i="7"/>
  <c r="F213" i="15"/>
  <c r="M230" i="7"/>
  <c r="F223" i="15" s="1"/>
  <c r="O220" i="7"/>
  <c r="O228" i="7"/>
  <c r="F221" i="15"/>
  <c r="O242" i="7"/>
  <c r="F235" i="15"/>
  <c r="O256" i="7"/>
  <c r="F249" i="15"/>
  <c r="O277" i="7"/>
  <c r="F270" i="15"/>
  <c r="O323" i="7"/>
  <c r="F316" i="15"/>
  <c r="O337" i="7"/>
  <c r="F330" i="15"/>
  <c r="H344" i="13"/>
  <c r="R308" i="7"/>
  <c r="F277" i="15"/>
  <c r="M294" i="7"/>
  <c r="F287" i="15" s="1"/>
  <c r="O284" i="7"/>
  <c r="R174" i="7"/>
  <c r="R191" i="7"/>
  <c r="R239" i="7"/>
  <c r="E16" i="3"/>
  <c r="U153" i="7"/>
  <c r="F187" i="15"/>
  <c r="O194" i="7"/>
  <c r="O207" i="7"/>
  <c r="F200" i="15"/>
  <c r="U173" i="7"/>
  <c r="H200" i="13"/>
  <c r="U176" i="7"/>
  <c r="U228" i="7"/>
  <c r="U242" i="7"/>
  <c r="U338" i="7"/>
  <c r="E24" i="3"/>
  <c r="T262" i="7"/>
  <c r="AC180" i="7"/>
  <c r="AK180" i="7"/>
  <c r="AC344" i="7"/>
  <c r="AK344" i="7"/>
  <c r="O177" i="7"/>
  <c r="F172" i="15"/>
  <c r="H373" i="13"/>
  <c r="O310" i="7"/>
  <c r="R173" i="7"/>
  <c r="R210" i="7"/>
  <c r="R197" i="7"/>
  <c r="U277" i="7"/>
  <c r="AD180" i="7"/>
  <c r="O198" i="7"/>
  <c r="AT344" i="7"/>
  <c r="AT348" i="7" s="1"/>
  <c r="AT350" i="7" s="1"/>
  <c r="F176" i="13"/>
  <c r="G154" i="7"/>
  <c r="E162" i="7"/>
  <c r="F184" i="13" s="1"/>
  <c r="F306" i="13"/>
  <c r="G272" i="7"/>
  <c r="G318" i="7"/>
  <c r="F355" i="13"/>
  <c r="F370" i="13"/>
  <c r="E342" i="7"/>
  <c r="F380" i="13" s="1"/>
  <c r="O156" i="7"/>
  <c r="M162" i="7"/>
  <c r="F157" i="15" s="1"/>
  <c r="F151" i="15"/>
  <c r="H286" i="15"/>
  <c r="R293" i="7"/>
  <c r="H219" i="13"/>
  <c r="O309" i="7"/>
  <c r="F302" i="15"/>
  <c r="U191" i="7"/>
  <c r="U197" i="7"/>
  <c r="H307" i="13"/>
  <c r="F177" i="13"/>
  <c r="G155" i="7"/>
  <c r="G169" i="7"/>
  <c r="F193" i="13"/>
  <c r="F292" i="13"/>
  <c r="G259" i="7"/>
  <c r="F338" i="13"/>
  <c r="G302" i="7"/>
  <c r="G214" i="7"/>
  <c r="R168" i="7"/>
  <c r="U159" i="7"/>
  <c r="R245" i="7"/>
  <c r="R211" i="7"/>
  <c r="U335" i="7"/>
  <c r="U172" i="7"/>
  <c r="H225" i="13"/>
  <c r="R196" i="7"/>
  <c r="U334" i="7"/>
  <c r="H324" i="13"/>
  <c r="U289" i="7"/>
  <c r="R289" i="7"/>
  <c r="I21" i="5"/>
  <c r="I32" i="5" s="1"/>
  <c r="I34" i="5" s="1"/>
  <c r="T310" i="7"/>
  <c r="G27" i="3" s="1"/>
  <c r="F27" i="1" s="1"/>
  <c r="H326" i="13"/>
  <c r="R291" i="7"/>
  <c r="R205" i="7"/>
  <c r="U252" i="7"/>
  <c r="R322" i="7"/>
  <c r="U211" i="7"/>
  <c r="U276" i="7"/>
  <c r="H310" i="13"/>
  <c r="F286" i="13"/>
  <c r="G253" i="7"/>
  <c r="H298" i="15"/>
  <c r="R305" i="7"/>
  <c r="M178" i="7"/>
  <c r="F173" i="15" s="1"/>
  <c r="O175" i="7"/>
  <c r="O178" i="7" s="1"/>
  <c r="F185" i="15"/>
  <c r="O275" i="7"/>
  <c r="O321" i="7"/>
  <c r="O335" i="7"/>
  <c r="O342" i="7" s="1"/>
  <c r="E310" i="7"/>
  <c r="F346" i="13" s="1"/>
  <c r="R290" i="7"/>
  <c r="H374" i="13"/>
  <c r="F326" i="13"/>
  <c r="U324" i="7"/>
  <c r="O214" i="7"/>
  <c r="M326" i="7"/>
  <c r="F319" i="15" s="1"/>
  <c r="M342" i="7"/>
  <c r="F335" i="15" s="1"/>
  <c r="F148" i="15"/>
  <c r="F156" i="15"/>
  <c r="F218" i="15"/>
  <c r="F232" i="15"/>
  <c r="F246" i="15"/>
  <c r="F254" i="15"/>
  <c r="R286" i="7"/>
  <c r="R301" i="7"/>
  <c r="E294" i="7"/>
  <c r="F329" i="13" s="1"/>
  <c r="G260" i="7"/>
  <c r="G262" i="7" s="1"/>
  <c r="M198" i="7"/>
  <c r="F191" i="15" s="1"/>
  <c r="M278" i="7"/>
  <c r="F271" i="15" s="1"/>
  <c r="R287" i="7"/>
  <c r="H322" i="13"/>
  <c r="M246" i="7"/>
  <c r="F239" i="15" s="1"/>
  <c r="F169" i="15"/>
  <c r="O253" i="7"/>
  <c r="F267" i="15"/>
  <c r="F313" i="15"/>
  <c r="F327" i="15"/>
  <c r="G305" i="7"/>
  <c r="H294" i="15"/>
  <c r="F198" i="15"/>
  <c r="H319" i="13" l="1"/>
  <c r="R300" i="7"/>
  <c r="U300" i="7"/>
  <c r="G294" i="7"/>
  <c r="E29" i="5" s="1"/>
  <c r="U342" i="7"/>
  <c r="H380" i="13"/>
  <c r="F31" i="5"/>
  <c r="D29" i="3" s="1"/>
  <c r="H29" i="3" s="1"/>
  <c r="H28" i="3"/>
  <c r="H372" i="13"/>
  <c r="R334" i="7"/>
  <c r="H357" i="13"/>
  <c r="R320" i="7"/>
  <c r="U320" i="7"/>
  <c r="AL348" i="7"/>
  <c r="AL350" i="7" s="1"/>
  <c r="H303" i="13"/>
  <c r="U269" i="7"/>
  <c r="R269" i="7"/>
  <c r="H263" i="15"/>
  <c r="R270" i="7"/>
  <c r="AD348" i="7"/>
  <c r="AD350" i="7" s="1"/>
  <c r="R273" i="7"/>
  <c r="U273" i="7"/>
  <c r="H276" i="13"/>
  <c r="R244" i="7"/>
  <c r="U244" i="7"/>
  <c r="T344" i="7"/>
  <c r="U194" i="7"/>
  <c r="H268" i="13"/>
  <c r="U236" i="7"/>
  <c r="R236" i="7"/>
  <c r="H253" i="13"/>
  <c r="G230" i="7"/>
  <c r="R222" i="7"/>
  <c r="U222" i="7"/>
  <c r="G198" i="7"/>
  <c r="H227" i="13" s="1"/>
  <c r="H238" i="13"/>
  <c r="R208" i="7"/>
  <c r="U208" i="7"/>
  <c r="H183" i="13"/>
  <c r="U161" i="7"/>
  <c r="R161" i="7"/>
  <c r="H175" i="13"/>
  <c r="R153" i="7"/>
  <c r="R342" i="7"/>
  <c r="L31" i="5"/>
  <c r="H335" i="15"/>
  <c r="U262" i="7"/>
  <c r="F26" i="5"/>
  <c r="D24" i="3" s="1"/>
  <c r="H295" i="13"/>
  <c r="R178" i="7"/>
  <c r="L19" i="5"/>
  <c r="H173" i="15"/>
  <c r="H303" i="15"/>
  <c r="L29" i="5"/>
  <c r="G24" i="3"/>
  <c r="G25" i="3"/>
  <c r="E30" i="3"/>
  <c r="D16" i="1"/>
  <c r="E36" i="3"/>
  <c r="G178" i="7"/>
  <c r="U169" i="7"/>
  <c r="R169" i="7"/>
  <c r="H193" i="13"/>
  <c r="R309" i="7"/>
  <c r="H302" i="15"/>
  <c r="D24" i="1"/>
  <c r="D37" i="1" s="1"/>
  <c r="E37" i="3"/>
  <c r="H249" i="15"/>
  <c r="R256" i="7"/>
  <c r="O180" i="7"/>
  <c r="L18" i="5"/>
  <c r="H157" i="15"/>
  <c r="G36" i="3"/>
  <c r="F16" i="1"/>
  <c r="R260" i="7"/>
  <c r="H293" i="13"/>
  <c r="U260" i="7"/>
  <c r="H246" i="15"/>
  <c r="R253" i="7"/>
  <c r="O262" i="7"/>
  <c r="H355" i="13"/>
  <c r="U318" i="7"/>
  <c r="G326" i="7"/>
  <c r="R318" i="7"/>
  <c r="H172" i="15"/>
  <c r="R177" i="7"/>
  <c r="H330" i="15"/>
  <c r="R337" i="7"/>
  <c r="H235" i="15"/>
  <c r="O246" i="7"/>
  <c r="R242" i="7"/>
  <c r="H268" i="15"/>
  <c r="R275" i="7"/>
  <c r="O278" i="7"/>
  <c r="U302" i="7"/>
  <c r="H338" i="13"/>
  <c r="R302" i="7"/>
  <c r="G310" i="7"/>
  <c r="E30" i="5" s="1"/>
  <c r="H306" i="13"/>
  <c r="U272" i="7"/>
  <c r="G278" i="7"/>
  <c r="R272" i="7"/>
  <c r="H200" i="15"/>
  <c r="R207" i="7"/>
  <c r="H244" i="13"/>
  <c r="U214" i="7"/>
  <c r="F23" i="5"/>
  <c r="D21" i="3" s="1"/>
  <c r="H21" i="3" s="1"/>
  <c r="H191" i="15"/>
  <c r="L22" i="5"/>
  <c r="R198" i="7"/>
  <c r="H187" i="15"/>
  <c r="R194" i="7"/>
  <c r="R284" i="7"/>
  <c r="O294" i="7"/>
  <c r="H277" i="15"/>
  <c r="H316" i="15"/>
  <c r="R323" i="7"/>
  <c r="H221" i="15"/>
  <c r="R228" i="7"/>
  <c r="H177" i="13"/>
  <c r="U155" i="7"/>
  <c r="R155" i="7"/>
  <c r="H328" i="15"/>
  <c r="R335" i="7"/>
  <c r="H286" i="13"/>
  <c r="U253" i="7"/>
  <c r="H292" i="13"/>
  <c r="R259" i="7"/>
  <c r="U259" i="7"/>
  <c r="AK348" i="7"/>
  <c r="AK350" i="7" s="1"/>
  <c r="H213" i="15"/>
  <c r="O230" i="7"/>
  <c r="R220" i="7"/>
  <c r="H278" i="13"/>
  <c r="U246" i="7"/>
  <c r="F25" i="5"/>
  <c r="D23" i="3" s="1"/>
  <c r="H23" i="3" s="1"/>
  <c r="R175" i="7"/>
  <c r="H170" i="15"/>
  <c r="U305" i="7"/>
  <c r="H341" i="13"/>
  <c r="H207" i="15"/>
  <c r="L23" i="5"/>
  <c r="R214" i="7"/>
  <c r="R321" i="7"/>
  <c r="O326" i="7"/>
  <c r="H314" i="15"/>
  <c r="H27" i="3"/>
  <c r="H151" i="15"/>
  <c r="R156" i="7"/>
  <c r="H176" i="13"/>
  <c r="R154" i="7"/>
  <c r="U154" i="7"/>
  <c r="G162" i="7"/>
  <c r="R162" i="7" s="1"/>
  <c r="AC348" i="7"/>
  <c r="AC350" i="7" s="1"/>
  <c r="H270" i="15"/>
  <c r="R277" i="7"/>
  <c r="T180" i="7"/>
  <c r="H329" i="13" l="1"/>
  <c r="F28" i="5"/>
  <c r="D26" i="3" s="1"/>
  <c r="H26" i="3" s="1"/>
  <c r="U294" i="7"/>
  <c r="T348" i="7"/>
  <c r="T350" i="7" s="1"/>
  <c r="U198" i="7"/>
  <c r="F22" i="5"/>
  <c r="O344" i="7"/>
  <c r="O348" i="7" s="1"/>
  <c r="H261" i="13"/>
  <c r="U230" i="7"/>
  <c r="F24" i="5"/>
  <c r="D22" i="3" s="1"/>
  <c r="H22" i="3" s="1"/>
  <c r="D30" i="1"/>
  <c r="D36" i="1"/>
  <c r="D38" i="1" s="1"/>
  <c r="L28" i="5"/>
  <c r="R278" i="7"/>
  <c r="H271" i="15"/>
  <c r="H312" i="13"/>
  <c r="F27" i="5"/>
  <c r="D25" i="3" s="1"/>
  <c r="H25" i="3" s="1"/>
  <c r="U278" i="7"/>
  <c r="F25" i="1"/>
  <c r="H319" i="15"/>
  <c r="L30" i="5"/>
  <c r="R326" i="7"/>
  <c r="D20" i="3"/>
  <c r="R294" i="7"/>
  <c r="H287" i="15"/>
  <c r="L14" i="5"/>
  <c r="H24" i="3"/>
  <c r="F24" i="1"/>
  <c r="F37" i="1" s="1"/>
  <c r="G37" i="3"/>
  <c r="G38" i="3" s="1"/>
  <c r="H363" i="13"/>
  <c r="U326" i="7"/>
  <c r="R180" i="7"/>
  <c r="R230" i="7"/>
  <c r="H223" i="15"/>
  <c r="L24" i="5"/>
  <c r="G344" i="7"/>
  <c r="U344" i="7" s="1"/>
  <c r="U310" i="7"/>
  <c r="H346" i="13"/>
  <c r="R246" i="7"/>
  <c r="L25" i="5"/>
  <c r="H239" i="15"/>
  <c r="R310" i="7"/>
  <c r="H184" i="13"/>
  <c r="G180" i="7"/>
  <c r="U162" i="7"/>
  <c r="F18" i="5"/>
  <c r="F36" i="1"/>
  <c r="F30" i="1"/>
  <c r="H202" i="13"/>
  <c r="F19" i="5"/>
  <c r="D17" i="3" s="1"/>
  <c r="H17" i="3" s="1"/>
  <c r="U178" i="7"/>
  <c r="R262" i="7"/>
  <c r="L26" i="5"/>
  <c r="H255" i="15"/>
  <c r="G30" i="3"/>
  <c r="E38" i="3"/>
  <c r="D11" i="2"/>
  <c r="L21" i="5" l="1"/>
  <c r="F38" i="1"/>
  <c r="E11" i="2"/>
  <c r="E12" i="2" s="1"/>
  <c r="H20" i="3"/>
  <c r="D37" i="3"/>
  <c r="H37" i="3" s="1"/>
  <c r="D12" i="2"/>
  <c r="B17" i="2"/>
  <c r="O350" i="7"/>
  <c r="F14" i="5"/>
  <c r="D16" i="3"/>
  <c r="L32" i="5"/>
  <c r="M14" i="5" s="1"/>
  <c r="G348" i="7"/>
  <c r="G350" i="7" s="1"/>
  <c r="U180" i="7"/>
  <c r="U348" i="7" s="1"/>
  <c r="U350" i="7" s="1"/>
  <c r="F21" i="5"/>
  <c r="R344" i="7"/>
  <c r="B18" i="2" l="1"/>
  <c r="R348" i="7"/>
  <c r="R350" i="7"/>
  <c r="L34" i="5"/>
  <c r="M10" i="5"/>
  <c r="F32" i="5"/>
  <c r="D36" i="3"/>
  <c r="D30" i="3"/>
  <c r="H30" i="3" s="1"/>
  <c r="H16" i="3"/>
  <c r="M21" i="5"/>
  <c r="G21" i="5" l="1"/>
  <c r="F34" i="5"/>
  <c r="G10" i="5"/>
  <c r="B11" i="2"/>
  <c r="D38" i="3"/>
  <c r="H38" i="3" s="1"/>
  <c r="H36" i="3"/>
  <c r="G14" i="5"/>
  <c r="B12" i="2" l="1"/>
  <c r="F12" i="2" s="1"/>
  <c r="B15" i="2"/>
  <c r="C11" i="2"/>
  <c r="F11" i="2"/>
  <c r="B16" i="2" l="1"/>
  <c r="C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Olateju, Adesoji</author>
    <author>Petty, Joanne</author>
  </authors>
  <commentList>
    <comment ref="D2" authorId="0" shapeId="0" xr:uid="{BBADED8B-94C7-4699-B334-9B3E2655B81F}">
      <text>
        <r>
          <rPr>
            <b/>
            <sz val="9"/>
            <color indexed="81"/>
            <rFont val="Tahoma"/>
            <family val="2"/>
          </rPr>
          <t xml:space="preserve">Enter the legal name of the grantee
</t>
        </r>
        <r>
          <rPr>
            <sz val="9"/>
            <color indexed="81"/>
            <rFont val="Tahoma"/>
            <family val="2"/>
          </rPr>
          <t xml:space="preserve">
This should match the name listed on the grant application
</t>
        </r>
      </text>
    </comment>
    <comment ref="F7" authorId="1" shapeId="0" xr:uid="{3A382112-F716-46A7-B7EA-BD1CA6BB0BCD}">
      <text>
        <r>
          <rPr>
            <b/>
            <sz val="9"/>
            <color indexed="81"/>
            <rFont val="Tahoma"/>
            <family val="2"/>
          </rPr>
          <t xml:space="preserve">Enter the Requested Award amount here
</t>
        </r>
        <r>
          <rPr>
            <sz val="9"/>
            <color indexed="81"/>
            <rFont val="Tahoma"/>
            <family val="2"/>
          </rPr>
          <t>Once approved, this will reflect the Total Award amount.</t>
        </r>
      </text>
    </comment>
    <comment ref="I7" authorId="1" shapeId="0" xr:uid="{420411E7-5A0C-4345-AFD6-5E69ACBE257A}">
      <text>
        <r>
          <rPr>
            <b/>
            <sz val="9"/>
            <color indexed="81"/>
            <rFont val="Tahoma"/>
            <family val="2"/>
          </rPr>
          <t>If applicable, enter the total amount of leveraged funds here</t>
        </r>
      </text>
    </comment>
    <comment ref="L8" authorId="0" shapeId="0" xr:uid="{8B383739-BC7E-4CDB-A819-41B2517C5491}">
      <text>
        <r>
          <rPr>
            <b/>
            <sz val="9"/>
            <color indexed="81"/>
            <rFont val="Tahoma"/>
            <family val="2"/>
          </rPr>
          <t xml:space="preserve">If a budget is modified, the details will display in this column
</t>
        </r>
        <r>
          <rPr>
            <sz val="9"/>
            <color indexed="81"/>
            <rFont val="Tahoma"/>
            <family val="2"/>
          </rPr>
          <t xml:space="preserve">
</t>
        </r>
      </text>
    </comment>
    <comment ref="F9" authorId="0" shapeId="0" xr:uid="{3565B995-3AE5-4F09-B3BD-A6EDBF727EA0}">
      <text>
        <r>
          <rPr>
            <b/>
            <sz val="9"/>
            <color indexed="81"/>
            <rFont val="Tahoma"/>
            <family val="2"/>
          </rPr>
          <t>All of the amounts in this list automatically calculate, therefore no data entry is needed</t>
        </r>
        <r>
          <rPr>
            <sz val="9"/>
            <color indexed="81"/>
            <rFont val="Tahoma"/>
            <family val="2"/>
          </rPr>
          <t xml:space="preserve">
Click on a dollar amount or percentage in this tab to see how the amounts are calculated
</t>
        </r>
      </text>
    </comment>
    <comment ref="I9" authorId="0" shapeId="0" xr:uid="{B585B5AB-2B2C-4DF3-9F12-6035340DFA26}">
      <text>
        <r>
          <rPr>
            <b/>
            <sz val="9"/>
            <color indexed="81"/>
            <rFont val="Tahoma"/>
            <family val="2"/>
          </rPr>
          <t>All of the amounts in this list automatically calculate, therefore no data entry is needed</t>
        </r>
        <r>
          <rPr>
            <sz val="9"/>
            <color indexed="81"/>
            <rFont val="Tahoma"/>
            <family val="2"/>
          </rPr>
          <t xml:space="preserve">
Click on a dollar amount or percentage in this tab to see how the amounts are calculated</t>
        </r>
      </text>
    </comment>
    <comment ref="G10" authorId="0" shapeId="0" xr:uid="{63DE7A39-8831-455D-A5D6-6DEAAEC7F22B}">
      <text>
        <r>
          <rPr>
            <b/>
            <sz val="9"/>
            <color indexed="81"/>
            <rFont val="Tahoma"/>
            <family val="2"/>
          </rPr>
          <t>Displays the percentage of Administration Budget compared to the Total Budget</t>
        </r>
        <r>
          <rPr>
            <sz val="9"/>
            <color indexed="81"/>
            <rFont val="Tahoma"/>
            <family val="2"/>
          </rPr>
          <t xml:space="preserve">
This calculated value will be red if it exceeds the maximum value allowed for administrative expenses</t>
        </r>
      </text>
    </comment>
    <comment ref="G14" authorId="0" shapeId="0" xr:uid="{19292F54-1AEB-4F6A-84D4-0E529CE10206}">
      <text>
        <r>
          <rPr>
            <b/>
            <sz val="9"/>
            <color indexed="81"/>
            <rFont val="Tahoma"/>
            <family val="2"/>
          </rPr>
          <t>Displays the percentage of Career &amp; Supportive Services Budget compared to the Total Budget</t>
        </r>
      </text>
    </comment>
    <comment ref="G21" authorId="0" shapeId="0" xr:uid="{E53B1784-73CB-4F1E-B463-91B04E065AB6}">
      <text>
        <r>
          <rPr>
            <b/>
            <sz val="9"/>
            <color indexed="81"/>
            <rFont val="Tahoma"/>
            <family val="2"/>
          </rPr>
          <t>Displays the percentage of Training Budget compared to the Total Budget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Olateju, Adesoji</author>
    <author>Petty, Joanne</author>
  </authors>
  <commentList>
    <comment ref="A1" authorId="0" shapeId="0" xr:uid="{24A9C660-B84C-4A89-92AC-D319DC40B385}">
      <text>
        <r>
          <rPr>
            <b/>
            <sz val="9"/>
            <color indexed="81"/>
            <rFont val="Tahoma"/>
            <family val="2"/>
          </rPr>
          <t xml:space="preserve">The Budget &amp; Expense Details tab is the central repository for a grant's budget information 
</t>
        </r>
        <r>
          <rPr>
            <sz val="9"/>
            <color indexed="81"/>
            <rFont val="Tahoma"/>
            <family val="2"/>
          </rPr>
          <t>When responding to a Notice of Grant Availability, Grant Applicants use this tab to document the grant's budget</t>
        </r>
      </text>
    </comment>
    <comment ref="A3" authorId="0" shapeId="0" xr:uid="{32992129-7889-4128-85C3-54C828827F3F}">
      <text>
        <r>
          <rPr>
            <b/>
            <sz val="9"/>
            <color indexed="81"/>
            <rFont val="Tahoma"/>
            <family val="2"/>
          </rPr>
          <t>The Cost Categories relating to the grant are grouped into sections on this tab (A1, B1, C1, etc.).
Each section contains multiple rows to capture line item details (referred to as cost category line items) specific to the grant budget.</t>
        </r>
        <r>
          <rPr>
            <sz val="9"/>
            <color indexed="81"/>
            <rFont val="Tahoma"/>
            <family val="2"/>
          </rPr>
          <t xml:space="preserve">
Please Note: There are many cost categories, however not all cost categories apply to every grant.
</t>
        </r>
      </text>
    </comment>
    <comment ref="B3" authorId="0" shapeId="0" xr:uid="{D2CF98EF-5124-4A3E-A335-BCB85F90FB36}">
      <text>
        <r>
          <rPr>
            <b/>
            <sz val="9"/>
            <color indexed="81"/>
            <rFont val="Tahoma"/>
            <family val="2"/>
          </rPr>
          <t>The description of the cost category line item</t>
        </r>
      </text>
    </comment>
    <comment ref="C3" authorId="0" shapeId="0" xr:uid="{1255054E-B01B-4103-8E22-42F516E690F8}">
      <text>
        <r>
          <rPr>
            <b/>
            <sz val="9"/>
            <color indexed="81"/>
            <rFont val="Tahoma"/>
            <family val="2"/>
          </rPr>
          <t>The cost of the budgeted cost category line item</t>
        </r>
      </text>
    </comment>
    <comment ref="E3" authorId="0" shapeId="0" xr:uid="{E7B77191-75ED-474A-B0FC-441D6617C5F4}">
      <text>
        <r>
          <rPr>
            <b/>
            <sz val="9"/>
            <color indexed="81"/>
            <rFont val="Tahoma"/>
            <family val="2"/>
          </rPr>
          <t>The total annual budgeted amount for the cost category line item</t>
        </r>
      </text>
    </comment>
    <comment ref="F3" authorId="0" shapeId="0" xr:uid="{11533E64-5FE3-4957-8314-6E381334417E}">
      <text>
        <r>
          <rPr>
            <b/>
            <sz val="9"/>
            <color indexed="81"/>
            <rFont val="Tahoma"/>
            <family val="2"/>
          </rPr>
          <t>The number of years  the cost category line item can be expensed to the grant</t>
        </r>
      </text>
    </comment>
    <comment ref="G3" authorId="0" shapeId="0" xr:uid="{414BA6FE-8DE5-4B3E-A8E2-BE7C63B1306A}">
      <text>
        <r>
          <rPr>
            <b/>
            <sz val="9"/>
            <color indexed="81"/>
            <rFont val="Tahoma"/>
            <family val="2"/>
          </rPr>
          <t>The total budgeted amount for the cost category line item</t>
        </r>
      </text>
    </comment>
    <comment ref="I3" authorId="1" shapeId="0" xr:uid="{5BF77035-F562-4E71-AD08-CDAA9D2E6386}">
      <text>
        <r>
          <rPr>
            <b/>
            <sz val="9"/>
            <color indexed="81"/>
            <rFont val="Tahoma"/>
            <family val="2"/>
          </rPr>
          <t xml:space="preserve">The total amount of leveraged funds per cost category 
</t>
        </r>
        <r>
          <rPr>
            <sz val="9"/>
            <color indexed="81"/>
            <rFont val="Tahoma"/>
            <family val="2"/>
          </rPr>
          <t>Enter this information below into the highlighted cell (under the Total Amount column heading) for each cost category. These amounts will populate on the Budget Summary tab)</t>
        </r>
      </text>
    </comment>
    <comment ref="T3" authorId="0" shapeId="0" xr:uid="{D5069A15-FFE2-4249-A0AE-179D328E614B}">
      <text>
        <r>
          <rPr>
            <b/>
            <sz val="9"/>
            <color indexed="81"/>
            <rFont val="Tahoma"/>
            <family val="2"/>
          </rPr>
          <t>The cumulative amount of costs incurred for each cost category line item over the grant's lifecycle</t>
        </r>
      </text>
    </comment>
    <comment ref="U3" authorId="0" shapeId="0" xr:uid="{8CDBC0FF-A080-43BD-98E1-49F9C4AF5001}">
      <text>
        <r>
          <rPr>
            <b/>
            <sz val="9"/>
            <color indexed="81"/>
            <rFont val="Tahoma"/>
            <family val="2"/>
          </rPr>
          <t>The remaining funds available for each cost category line item in the grant's lifecycle</t>
        </r>
      </text>
    </comment>
    <comment ref="W3" authorId="0" shapeId="0" xr:uid="{92E34DC5-2A0B-4845-9117-23878A33E3F8}">
      <text>
        <r>
          <rPr>
            <b/>
            <sz val="9"/>
            <color indexed="81"/>
            <rFont val="Tahoma"/>
            <family val="2"/>
          </rPr>
          <t xml:space="preserve">The Month columns record the monthly costs incurred over the grant's lifecycle
</t>
        </r>
        <r>
          <rPr>
            <sz val="9"/>
            <color indexed="81"/>
            <rFont val="Tahoma"/>
            <family val="2"/>
          </rPr>
          <t xml:space="preserve">
Information entered in the Month columns provides the detail for the corresponding month's invoice and Financial Status Report. The cost category line items entered in each month's column are used to calculate the cumulative totals for monthly reporting. Information in the Month columns will update information in the Cumulative Expenses and Remaining to Expend columns in this tab, and in the Budget Summary, FSR, FSR Details, and Draw Details tabs. 
The Month columns are completed during the Monthly Invoice and Financial Status Report Submisssion Process. They are not completed during the Budget Preparation process. 
</t>
        </r>
        <r>
          <rPr>
            <b/>
            <sz val="9"/>
            <color indexed="81"/>
            <rFont val="Tahoma"/>
            <family val="2"/>
          </rPr>
          <t>To complete the Month column:</t>
        </r>
        <r>
          <rPr>
            <sz val="9"/>
            <color indexed="81"/>
            <rFont val="Tahoma"/>
            <family val="2"/>
          </rPr>
          <t xml:space="preserve">
Rename the Month 1 column to be the actual Month and Year for the first monthly invoice submission (May 2023, for example), then enter all costs incurred during the month for the corresponding cost category line item. The actual costs will calculate against the budget columns A-J and help to populate data in other tabs in this spreadsheet. Month 2 column will be updated for the second month and the process repeats itself for the duration of the grant's lifecycle. 
</t>
        </r>
      </text>
    </comment>
    <comment ref="A5" authorId="0" shapeId="0" xr:uid="{57A2F118-D38D-4961-879E-4CE7C6A5AAF5}">
      <text>
        <r>
          <rPr>
            <b/>
            <sz val="9"/>
            <color indexed="81"/>
            <rFont val="Tahoma"/>
            <family val="2"/>
          </rPr>
          <t>If additional rows are needed in section A1, please contact Fiscal Operations</t>
        </r>
      </text>
    </comment>
    <comment ref="A7" authorId="0" shapeId="0" xr:uid="{3C80DA20-96B0-4363-9343-F70C84A96796}">
      <text>
        <r>
          <rPr>
            <b/>
            <sz val="9"/>
            <color indexed="81"/>
            <rFont val="Tahoma"/>
            <family val="2"/>
          </rPr>
          <t>Enter the name of the individual whose salary (regardless of percentage) can be expensed to the grant</t>
        </r>
        <r>
          <rPr>
            <sz val="9"/>
            <color indexed="81"/>
            <rFont val="Tahoma"/>
            <family val="2"/>
          </rPr>
          <t xml:space="preserve">
</t>
        </r>
      </text>
    </comment>
    <comment ref="B7" authorId="0" shapeId="0" xr:uid="{326BA4E1-DF82-4ADD-A2A9-697E80BFA914}">
      <text>
        <r>
          <rPr>
            <b/>
            <sz val="9"/>
            <color indexed="81"/>
            <rFont val="Tahoma"/>
            <family val="2"/>
          </rPr>
          <t>Enter the individual's job title</t>
        </r>
        <r>
          <rPr>
            <sz val="9"/>
            <color indexed="81"/>
            <rFont val="Tahoma"/>
            <family val="2"/>
          </rPr>
          <t xml:space="preserve">
</t>
        </r>
      </text>
    </comment>
    <comment ref="C7" authorId="0" shapeId="0" xr:uid="{F86A2362-9867-4D24-B842-76B4E966E936}">
      <text>
        <r>
          <rPr>
            <b/>
            <sz val="9"/>
            <color indexed="81"/>
            <rFont val="Tahoma"/>
            <family val="2"/>
          </rPr>
          <t>Enter the individual's annual salary</t>
        </r>
        <r>
          <rPr>
            <sz val="9"/>
            <color indexed="81"/>
            <rFont val="Tahoma"/>
            <family val="2"/>
          </rPr>
          <t xml:space="preserve">
When converting hourly wages into a salary, a formula may be entered into this field.
For example: An employee with a rate of $20/hour would be calculated by multiplying the Rate x 40 hours/week, then multiplying that number by 52 weeks in the year.
This would be entered into the formula bar as: </t>
        </r>
        <r>
          <rPr>
            <b/>
            <sz val="9"/>
            <color indexed="81"/>
            <rFont val="Tahoma"/>
            <family val="2"/>
          </rPr>
          <t>=((20*40)*52)</t>
        </r>
      </text>
    </comment>
    <comment ref="D7" authorId="0" shapeId="0" xr:uid="{EDD0C5D6-442A-4E51-A16C-D8C790430AD4}">
      <text>
        <r>
          <rPr>
            <b/>
            <sz val="9"/>
            <color indexed="81"/>
            <rFont val="Tahoma"/>
            <family val="2"/>
          </rPr>
          <t>Enter the percentage of the individual's annual salary that can be expensed to the grant</t>
        </r>
        <r>
          <rPr>
            <sz val="9"/>
            <color indexed="81"/>
            <rFont val="Tahoma"/>
            <family val="2"/>
          </rPr>
          <t xml:space="preserve">
</t>
        </r>
      </text>
    </comment>
    <comment ref="E7" authorId="0" shapeId="0" xr:uid="{3E2B7511-B9C8-4596-8498-71201578B983}">
      <text>
        <r>
          <rPr>
            <b/>
            <sz val="9"/>
            <color indexed="81"/>
            <rFont val="Tahoma"/>
            <family val="2"/>
          </rPr>
          <t>This field calculates the individual's prorated annual salary that can be expensed to the grant</t>
        </r>
        <r>
          <rPr>
            <sz val="9"/>
            <color indexed="81"/>
            <rFont val="Tahoma"/>
            <family val="2"/>
          </rPr>
          <t xml:space="preserve">
</t>
        </r>
      </text>
    </comment>
    <comment ref="F7" authorId="0" shapeId="0" xr:uid="{7D56515E-5C4E-4550-842A-7E8656E47C0F}">
      <text>
        <r>
          <rPr>
            <b/>
            <sz val="9"/>
            <color indexed="81"/>
            <rFont val="Tahoma"/>
            <family val="2"/>
          </rPr>
          <t xml:space="preserve">Enter the number of years that the individual's salary can be expensed to the grant
</t>
        </r>
        <r>
          <rPr>
            <sz val="9"/>
            <color indexed="81"/>
            <rFont val="Tahoma"/>
            <family val="2"/>
          </rPr>
          <t xml:space="preserve">For example, enter 0.5 for six months, 1.0 for a year, 1.5 for 18 months
</t>
        </r>
      </text>
    </comment>
    <comment ref="G7" authorId="0" shapeId="0" xr:uid="{EB172F1E-614B-4051-B9CF-3A8BF1D52196}">
      <text>
        <r>
          <rPr>
            <b/>
            <sz val="9"/>
            <color indexed="81"/>
            <rFont val="Tahoma"/>
            <family val="2"/>
          </rPr>
          <t>This field calculates the total budget amount to cover each salaried individual over the lifetime of the grant</t>
        </r>
      </text>
    </comment>
    <comment ref="I18" authorId="1" shapeId="0" xr:uid="{85CF7BFC-F3EF-4F23-BE8E-88B02CBCCBA1}">
      <text>
        <r>
          <rPr>
            <b/>
            <sz val="9"/>
            <color indexed="81"/>
            <rFont val="Tahoma"/>
            <family val="2"/>
          </rPr>
          <t>Enter the total amount of leveraged funds for A1 here</t>
        </r>
      </text>
    </comment>
    <comment ref="A20" authorId="0" shapeId="0" xr:uid="{F7F3B2D7-DA6B-45BE-A34F-691BD20C00B9}">
      <text>
        <r>
          <rPr>
            <b/>
            <sz val="9"/>
            <color indexed="81"/>
            <rFont val="Tahoma"/>
            <family val="2"/>
          </rPr>
          <t xml:space="preserve">Includes Health insurance, long and short term disability, life insurance, social security and medicare match, 401K, worker's compensation and liability
</t>
        </r>
      </text>
    </comment>
    <comment ref="D20" authorId="0" shapeId="0" xr:uid="{2B4243FF-B05E-46BC-ABB3-D7065E59590D}">
      <text>
        <r>
          <rPr>
            <b/>
            <sz val="9"/>
            <color indexed="81"/>
            <rFont val="Tahoma"/>
            <family val="2"/>
          </rPr>
          <t xml:space="preserve">Enter the percentage of fringe benefits for the individual
</t>
        </r>
        <r>
          <rPr>
            <sz val="9"/>
            <color indexed="81"/>
            <rFont val="Tahoma"/>
            <family val="2"/>
          </rPr>
          <t>Refer to Appendix A: Cost Category Overview &amp; Definitions (within the Budget Preparation Manual) in the Budget Preparation Instructions tab for more details</t>
        </r>
      </text>
    </comment>
    <comment ref="I31" authorId="1" shapeId="0" xr:uid="{FFFE0724-5FF3-4786-8FF9-7840D7AD2534}">
      <text>
        <r>
          <rPr>
            <b/>
            <sz val="9"/>
            <color indexed="81"/>
            <rFont val="Tahoma"/>
            <family val="2"/>
          </rPr>
          <t>Enter the total amount of leveraged funds for A1 fringe benefits here</t>
        </r>
      </text>
    </comment>
    <comment ref="A35" authorId="1" shapeId="0" xr:uid="{CC1F3B18-AEDD-454A-9180-1458B1879F7C}">
      <text>
        <r>
          <rPr>
            <b/>
            <sz val="9"/>
            <color indexed="81"/>
            <rFont val="Tahoma"/>
            <family val="2"/>
          </rPr>
          <t>If additional rows are needed in section B1, please contact Fiscal Operations</t>
        </r>
      </text>
    </comment>
    <comment ref="I53" authorId="1" shapeId="0" xr:uid="{BFDB5909-38A1-436C-89B6-3FF407FF1668}">
      <text>
        <r>
          <rPr>
            <b/>
            <sz val="9"/>
            <color indexed="81"/>
            <rFont val="Tahoma"/>
            <family val="2"/>
          </rPr>
          <t>Enter the total amount of leveraged funds for B1 here</t>
        </r>
      </text>
    </comment>
    <comment ref="A55" authorId="1" shapeId="0" xr:uid="{5975BF1E-F0CB-44D8-829E-68E874D50F39}">
      <text>
        <r>
          <rPr>
            <b/>
            <sz val="9"/>
            <color indexed="81"/>
            <rFont val="Tahoma"/>
            <family val="2"/>
          </rPr>
          <t>Includes Health insurance, long and short term disability, life insurance, social security and medicare match, 401K, worker's compensation and liability</t>
        </r>
      </text>
    </comment>
    <comment ref="I71" authorId="1" shapeId="0" xr:uid="{3B9857D3-5847-47DD-8311-A4F59B3FD231}">
      <text>
        <r>
          <rPr>
            <b/>
            <sz val="9"/>
            <color indexed="81"/>
            <rFont val="Tahoma"/>
            <family val="2"/>
          </rPr>
          <t>Enter the total amount of leveraged funds for B1 fringe benefits here</t>
        </r>
      </text>
    </comment>
    <comment ref="A80" authorId="0" shapeId="0" xr:uid="{AA9E3E2A-F207-4D14-AB60-7403FAF2C2A7}">
      <text>
        <r>
          <rPr>
            <b/>
            <sz val="9"/>
            <color indexed="81"/>
            <rFont val="Tahoma"/>
            <family val="2"/>
          </rPr>
          <t>If additional rows are needed in section A2, please contact Fiscal Operations</t>
        </r>
        <r>
          <rPr>
            <sz val="9"/>
            <color indexed="81"/>
            <rFont val="Tahoma"/>
            <family val="2"/>
          </rPr>
          <t xml:space="preserve">
</t>
        </r>
      </text>
    </comment>
    <comment ref="A82" authorId="0" shapeId="0" xr:uid="{D6BA3973-D142-44FA-82CB-923874905D09}">
      <text>
        <r>
          <rPr>
            <b/>
            <sz val="9"/>
            <color indexed="81"/>
            <rFont val="Tahoma"/>
            <family val="2"/>
          </rPr>
          <t>Enter the name of the cost category line item, making sure it is listed in the appropriate Cost Category section of this tab</t>
        </r>
        <r>
          <rPr>
            <sz val="9"/>
            <color indexed="81"/>
            <rFont val="Tahoma"/>
            <family val="2"/>
          </rPr>
          <t xml:space="preserve">
</t>
        </r>
      </text>
    </comment>
    <comment ref="B82" authorId="0" shapeId="0" xr:uid="{734B5190-131B-42F4-A262-B1D66E631884}">
      <text>
        <r>
          <rPr>
            <b/>
            <sz val="9"/>
            <color indexed="81"/>
            <rFont val="Tahoma"/>
            <family val="2"/>
          </rPr>
          <t xml:space="preserve">Provide a description and/or additional information about the cost category line item
</t>
        </r>
      </text>
    </comment>
    <comment ref="C82" authorId="0" shapeId="0" xr:uid="{70C5C289-0F4D-4591-BA23-35C5DFE92F4D}">
      <text>
        <r>
          <rPr>
            <b/>
            <sz val="9"/>
            <color indexed="81"/>
            <rFont val="Tahoma"/>
            <family val="2"/>
          </rPr>
          <t>Enter the per unit cost of the cost category line item</t>
        </r>
        <r>
          <rPr>
            <sz val="9"/>
            <color indexed="81"/>
            <rFont val="Tahoma"/>
            <family val="2"/>
          </rPr>
          <t xml:space="preserve">
</t>
        </r>
      </text>
    </comment>
    <comment ref="D82" authorId="0" shapeId="0" xr:uid="{93C9D7E4-2459-49FA-A99D-548B85EA866E}">
      <text>
        <r>
          <rPr>
            <b/>
            <sz val="9"/>
            <color indexed="81"/>
            <rFont val="Tahoma"/>
            <family val="2"/>
          </rPr>
          <t>Enter the annual quantity for the expense</t>
        </r>
        <r>
          <rPr>
            <sz val="9"/>
            <color indexed="81"/>
            <rFont val="Tahoma"/>
            <family val="2"/>
          </rPr>
          <t xml:space="preserve">
This needs to be an annualized number because it will be prorated as needed in conjunction with the # Years column</t>
        </r>
      </text>
    </comment>
    <comment ref="F82" authorId="0" shapeId="0" xr:uid="{954B0CE6-E2F6-487E-838D-02C9982B3860}">
      <text>
        <r>
          <rPr>
            <b/>
            <sz val="9"/>
            <color indexed="81"/>
            <rFont val="Tahoma"/>
            <family val="2"/>
          </rPr>
          <t>Enter the number of years that this item can be expensed to the grant</t>
        </r>
        <r>
          <rPr>
            <sz val="9"/>
            <color indexed="81"/>
            <rFont val="Tahoma"/>
            <family val="2"/>
          </rPr>
          <t xml:space="preserve">
For example, enter 0.5 for six months, 1.0 for one year, 1.5 for 18 months
</t>
        </r>
      </text>
    </comment>
    <comment ref="I93" authorId="1" shapeId="0" xr:uid="{BB2F59BA-AA88-474D-A8CA-25587FD1ED88}">
      <text>
        <r>
          <rPr>
            <b/>
            <sz val="9"/>
            <color indexed="81"/>
            <rFont val="Tahoma"/>
            <family val="2"/>
          </rPr>
          <t>Enter the total amount of leveraged funds for A2 here</t>
        </r>
      </text>
    </comment>
    <comment ref="A95" authorId="0" shapeId="0" xr:uid="{4EE4A06D-6AA3-483A-93E5-EDAA59F89084}">
      <text>
        <r>
          <rPr>
            <b/>
            <sz val="9"/>
            <color indexed="81"/>
            <rFont val="Tahoma"/>
            <family val="2"/>
          </rPr>
          <t>If additional rows are needed in section B2, please contact Fiscal Operations</t>
        </r>
        <r>
          <rPr>
            <sz val="9"/>
            <color indexed="81"/>
            <rFont val="Tahoma"/>
            <family val="2"/>
          </rPr>
          <t xml:space="preserve">
</t>
        </r>
      </text>
    </comment>
    <comment ref="I108" authorId="1" shapeId="0" xr:uid="{898F65EE-00C7-498A-BD29-C0AD8904AA25}">
      <text>
        <r>
          <rPr>
            <b/>
            <sz val="9"/>
            <color indexed="81"/>
            <rFont val="Tahoma"/>
            <family val="2"/>
          </rPr>
          <t>Enter the total amount of leveraged funds for B2 here</t>
        </r>
      </text>
    </comment>
    <comment ref="A114" authorId="0" shapeId="0" xr:uid="{B292EB73-2DA1-46A7-94A8-FC3D913B0A80}">
      <text>
        <r>
          <rPr>
            <b/>
            <sz val="9"/>
            <color indexed="81"/>
            <rFont val="Tahoma"/>
            <family val="2"/>
          </rPr>
          <t>Enter all indirect costs in the line items provided</t>
        </r>
        <r>
          <rPr>
            <sz val="9"/>
            <color indexed="81"/>
            <rFont val="Tahoma"/>
            <family val="2"/>
          </rPr>
          <t xml:space="preserve">
</t>
        </r>
      </text>
    </comment>
    <comment ref="C116" authorId="1" shapeId="0" xr:uid="{5845FE6B-69E5-4B23-9B9E-897603132009}">
      <text>
        <r>
          <rPr>
            <b/>
            <sz val="9"/>
            <color indexed="81"/>
            <rFont val="Tahoma"/>
            <family val="2"/>
          </rPr>
          <t>Enter the percentage of your approved admininstrative indirect cost rate</t>
        </r>
      </text>
    </comment>
    <comment ref="D116" authorId="1" shapeId="0" xr:uid="{6A4DEE86-340C-43DD-B11A-A3891EFC5CF3}">
      <text>
        <r>
          <rPr>
            <b/>
            <sz val="9"/>
            <color indexed="81"/>
            <rFont val="Tahoma"/>
            <family val="2"/>
          </rPr>
          <t>Enter the base amount used for administrative indirect cost charges</t>
        </r>
      </text>
    </comment>
    <comment ref="I119" authorId="1" shapeId="0" xr:uid="{490AFC30-3D4D-400D-946E-F1AC017ACD8B}">
      <text>
        <r>
          <rPr>
            <b/>
            <sz val="9"/>
            <color indexed="81"/>
            <rFont val="Tahoma"/>
            <family val="2"/>
          </rPr>
          <t>Enter the total amount of leveraged funds for A3 here</t>
        </r>
      </text>
    </comment>
    <comment ref="A121" authorId="0" shapeId="0" xr:uid="{C7DDF6EB-A285-4C73-9076-41F895101479}">
      <text>
        <r>
          <rPr>
            <b/>
            <sz val="9"/>
            <color indexed="81"/>
            <rFont val="Tahoma"/>
            <family val="2"/>
          </rPr>
          <t>Enter all indirect costs in the line items provided</t>
        </r>
        <r>
          <rPr>
            <sz val="9"/>
            <color indexed="81"/>
            <rFont val="Tahoma"/>
            <family val="2"/>
          </rPr>
          <t xml:space="preserve">
</t>
        </r>
      </text>
    </comment>
    <comment ref="C123" authorId="1" shapeId="0" xr:uid="{77A018C2-FEAD-4974-A679-497B7482440A}">
      <text>
        <r>
          <rPr>
            <b/>
            <sz val="9"/>
            <color indexed="81"/>
            <rFont val="Tahoma"/>
            <family val="2"/>
          </rPr>
          <t>Enter the percentage of your approved program indirect cost rate</t>
        </r>
        <r>
          <rPr>
            <sz val="9"/>
            <color indexed="81"/>
            <rFont val="Tahoma"/>
            <family val="2"/>
          </rPr>
          <t xml:space="preserve">
</t>
        </r>
      </text>
    </comment>
    <comment ref="D123" authorId="1" shapeId="0" xr:uid="{BA602E6D-B2DD-440F-89A7-8E71489E3113}">
      <text>
        <r>
          <rPr>
            <b/>
            <sz val="9"/>
            <color indexed="81"/>
            <rFont val="Tahoma"/>
            <family val="2"/>
          </rPr>
          <t>Enter the base amount used for program indirect cost charges</t>
        </r>
      </text>
    </comment>
    <comment ref="I126" authorId="1" shapeId="0" xr:uid="{D9F79BFE-AE2D-40A7-8559-CAA522AAD627}">
      <text>
        <r>
          <rPr>
            <b/>
            <sz val="9"/>
            <color indexed="81"/>
            <rFont val="Tahoma"/>
            <family val="2"/>
          </rPr>
          <t>Enter the total amount of leveraged funds for B6 here</t>
        </r>
      </text>
    </comment>
    <comment ref="A133" authorId="0" shapeId="0" xr:uid="{C4F38C23-1961-4861-9FA1-DCB9F7E43D04}">
      <text>
        <r>
          <rPr>
            <b/>
            <sz val="9"/>
            <color indexed="81"/>
            <rFont val="Tahoma"/>
            <family val="2"/>
          </rPr>
          <t>If additional rows are needed in section B3, please contact Fiscal Operations</t>
        </r>
      </text>
    </comment>
    <comment ref="I146" authorId="1" shapeId="0" xr:uid="{2C4F7DF9-4087-4695-A0A5-E01FE47D369D}">
      <text>
        <r>
          <rPr>
            <b/>
            <sz val="9"/>
            <color indexed="81"/>
            <rFont val="Tahoma"/>
            <family val="2"/>
          </rPr>
          <t>Enter the total amount of leveraged funds for B3 here</t>
        </r>
      </text>
    </comment>
    <comment ref="A149" authorId="0" shapeId="0" xr:uid="{0718135C-D83E-49C7-B62F-461CA145B9AE}">
      <text>
        <r>
          <rPr>
            <b/>
            <sz val="9"/>
            <color indexed="81"/>
            <rFont val="Tahoma"/>
            <family val="2"/>
          </rPr>
          <t>If additional rows are needed in section B4, please contact Fiscal Operations</t>
        </r>
        <r>
          <rPr>
            <sz val="9"/>
            <color indexed="81"/>
            <rFont val="Tahoma"/>
            <family val="2"/>
          </rPr>
          <t xml:space="preserve">
</t>
        </r>
      </text>
    </comment>
    <comment ref="I162" authorId="1" shapeId="0" xr:uid="{5E4AE130-CC34-472C-B928-2A395C1A8319}">
      <text>
        <r>
          <rPr>
            <b/>
            <sz val="9"/>
            <color indexed="81"/>
            <rFont val="Tahoma"/>
            <family val="2"/>
          </rPr>
          <t>Enter the total amount of leveraged funds for B4 here</t>
        </r>
      </text>
    </comment>
    <comment ref="A165" authorId="0" shapeId="0" xr:uid="{DA85EE03-4CDC-4E99-A9E8-ABB17C80B1CC}">
      <text>
        <r>
          <rPr>
            <b/>
            <sz val="9"/>
            <color indexed="81"/>
            <rFont val="Tahoma"/>
            <family val="2"/>
          </rPr>
          <t xml:space="preserve">If additional rows are needed in section B5, please contact Fiscal Operations
</t>
        </r>
      </text>
    </comment>
    <comment ref="I178" authorId="1" shapeId="0" xr:uid="{A44F4A26-4EB9-4979-8C91-FF7BD2BD1365}">
      <text>
        <r>
          <rPr>
            <b/>
            <sz val="9"/>
            <color indexed="81"/>
            <rFont val="Tahoma"/>
            <family val="2"/>
          </rPr>
          <t>Enter the total amount of leveraged funds for B5 here</t>
        </r>
      </text>
    </comment>
    <comment ref="A185" authorId="0" shapeId="0" xr:uid="{4030B0A8-0C78-467F-B305-DFD1105B63B7}">
      <text>
        <r>
          <rPr>
            <b/>
            <sz val="9"/>
            <color indexed="81"/>
            <rFont val="Tahoma"/>
            <family val="2"/>
          </rPr>
          <t xml:space="preserve">If additional rows are needed in section C1, please contact Fiscal Operations
</t>
        </r>
      </text>
    </comment>
    <comment ref="I198" authorId="1" shapeId="0" xr:uid="{0C248D4C-58FA-4206-B9CD-5EAC4DA14871}">
      <text>
        <r>
          <rPr>
            <b/>
            <sz val="9"/>
            <color indexed="81"/>
            <rFont val="Tahoma"/>
            <family val="2"/>
          </rPr>
          <t>Enter the total amount of leveraged funds for C1 here</t>
        </r>
      </text>
    </comment>
    <comment ref="A201" authorId="0" shapeId="0" xr:uid="{3F7A142B-FF49-45E8-A173-6F1BFBD500A3}">
      <text>
        <r>
          <rPr>
            <b/>
            <sz val="9"/>
            <color indexed="81"/>
            <rFont val="Tahoma"/>
            <family val="2"/>
          </rPr>
          <t>If additional rows are needed in section C2, please contact Fiscal Operations</t>
        </r>
        <r>
          <rPr>
            <sz val="9"/>
            <color indexed="81"/>
            <rFont val="Tahoma"/>
            <family val="2"/>
          </rPr>
          <t xml:space="preserve">
</t>
        </r>
      </text>
    </comment>
    <comment ref="I214" authorId="1" shapeId="0" xr:uid="{EE6F53ED-F0C1-403A-80C9-C905637FCC83}">
      <text>
        <r>
          <rPr>
            <b/>
            <sz val="9"/>
            <color indexed="81"/>
            <rFont val="Tahoma"/>
            <family val="2"/>
          </rPr>
          <t>Enter the total amount of leveraged funds for C2 here</t>
        </r>
      </text>
    </comment>
    <comment ref="A217" authorId="0" shapeId="0" xr:uid="{2AB84D02-6850-4339-9068-B6CE4F8996D8}">
      <text>
        <r>
          <rPr>
            <b/>
            <sz val="9"/>
            <color indexed="81"/>
            <rFont val="Tahoma"/>
            <family val="2"/>
          </rPr>
          <t>If additional rows are needed in section C3, please contact Fiscal Operations</t>
        </r>
        <r>
          <rPr>
            <sz val="9"/>
            <color indexed="81"/>
            <rFont val="Tahoma"/>
            <family val="2"/>
          </rPr>
          <t xml:space="preserve">
</t>
        </r>
      </text>
    </comment>
    <comment ref="I230" authorId="1" shapeId="0" xr:uid="{C5A12454-9F95-47E0-9913-E99C640A8A34}">
      <text>
        <r>
          <rPr>
            <b/>
            <sz val="9"/>
            <color indexed="81"/>
            <rFont val="Tahoma"/>
            <family val="2"/>
          </rPr>
          <t>Enter the total amount of leveraged funds C3 here</t>
        </r>
      </text>
    </comment>
    <comment ref="A233" authorId="0" shapeId="0" xr:uid="{2FDCCA8F-CFF5-411D-8D9D-2EE6274F5834}">
      <text>
        <r>
          <rPr>
            <b/>
            <sz val="9"/>
            <color indexed="81"/>
            <rFont val="Tahoma"/>
            <family val="2"/>
          </rPr>
          <t>If additional rows are needed in section C4, please contact Fiscal Operations</t>
        </r>
        <r>
          <rPr>
            <sz val="9"/>
            <color indexed="81"/>
            <rFont val="Tahoma"/>
            <family val="2"/>
          </rPr>
          <t xml:space="preserve">
</t>
        </r>
      </text>
    </comment>
    <comment ref="I246" authorId="1" shapeId="0" xr:uid="{2DA9388E-B967-468A-B3AD-147EA8854626}">
      <text>
        <r>
          <rPr>
            <b/>
            <sz val="9"/>
            <color indexed="81"/>
            <rFont val="Tahoma"/>
            <family val="2"/>
          </rPr>
          <t>Enter the total amount of leveraged funds C4 here</t>
        </r>
      </text>
    </comment>
    <comment ref="A249" authorId="0" shapeId="0" xr:uid="{3EA9B278-B18C-4D06-961A-1DE188B1EC51}">
      <text>
        <r>
          <rPr>
            <b/>
            <sz val="9"/>
            <color indexed="81"/>
            <rFont val="Tahoma"/>
            <family val="2"/>
          </rPr>
          <t>If additional rows are needed in section C5, please contact Fiscal Operations</t>
        </r>
      </text>
    </comment>
    <comment ref="I262" authorId="1" shapeId="0" xr:uid="{7AC93A30-9678-4069-87DA-74D6FFBC3195}">
      <text>
        <r>
          <rPr>
            <b/>
            <sz val="9"/>
            <color indexed="81"/>
            <rFont val="Tahoma"/>
            <family val="2"/>
          </rPr>
          <t>Enter the total amount of leveraged funds C5 here</t>
        </r>
      </text>
    </comment>
    <comment ref="A265" authorId="0" shapeId="0" xr:uid="{5F607339-EBFC-44CE-80AC-8ECE6D171294}">
      <text>
        <r>
          <rPr>
            <b/>
            <sz val="9"/>
            <color indexed="81"/>
            <rFont val="Tahoma"/>
            <family val="2"/>
          </rPr>
          <t>If additional rows are needed in section C7, please contact Fiscal Operations</t>
        </r>
      </text>
    </comment>
    <comment ref="I278" authorId="1" shapeId="0" xr:uid="{26765225-5157-4411-AF3A-8CA0D2C6DEEB}">
      <text>
        <r>
          <rPr>
            <b/>
            <sz val="9"/>
            <color indexed="81"/>
            <rFont val="Tahoma"/>
            <family val="2"/>
          </rPr>
          <t>Enter the total amount of leveraged funds C7 here</t>
        </r>
      </text>
    </comment>
    <comment ref="A281" authorId="0" shapeId="0" xr:uid="{A3985460-043E-492C-A1F3-3DD549FC816A}">
      <text>
        <r>
          <rPr>
            <b/>
            <sz val="9"/>
            <color indexed="81"/>
            <rFont val="Tahoma"/>
            <family val="2"/>
          </rPr>
          <t>If additional rows are needed in section C8, please contact Fiscal Operations</t>
        </r>
        <r>
          <rPr>
            <sz val="9"/>
            <color indexed="81"/>
            <rFont val="Tahoma"/>
            <family val="2"/>
          </rPr>
          <t xml:space="preserve">
</t>
        </r>
      </text>
    </comment>
    <comment ref="I294" authorId="1" shapeId="0" xr:uid="{0270C45C-18BA-4FA5-835C-94488ED6FE5E}">
      <text>
        <r>
          <rPr>
            <b/>
            <sz val="9"/>
            <color indexed="81"/>
            <rFont val="Tahoma"/>
            <family val="2"/>
          </rPr>
          <t>Enter the total amount of leveraged funds C8 here</t>
        </r>
      </text>
    </comment>
    <comment ref="A297" authorId="0" shapeId="0" xr:uid="{75F0D4FF-89AA-4F78-AB2A-6278C72CEB56}">
      <text>
        <r>
          <rPr>
            <b/>
            <sz val="9"/>
            <color indexed="81"/>
            <rFont val="Tahoma"/>
            <family val="2"/>
          </rPr>
          <t>If additional rows are needed in section C9, please contact Fiscal Operations</t>
        </r>
        <r>
          <rPr>
            <sz val="9"/>
            <color indexed="81"/>
            <rFont val="Tahoma"/>
            <family val="2"/>
          </rPr>
          <t xml:space="preserve">
</t>
        </r>
      </text>
    </comment>
    <comment ref="I310" authorId="1" shapeId="0" xr:uid="{376C3CA8-F270-4437-BBAC-D2DDB81618D6}">
      <text>
        <r>
          <rPr>
            <b/>
            <sz val="9"/>
            <color indexed="81"/>
            <rFont val="Tahoma"/>
            <family val="2"/>
          </rPr>
          <t>Enter the total amount of leveraged funds C9 here</t>
        </r>
      </text>
    </comment>
    <comment ref="A313" authorId="0" shapeId="0" xr:uid="{5076EAAB-470B-4071-B4E3-990999203AE2}">
      <text>
        <r>
          <rPr>
            <b/>
            <sz val="9"/>
            <color indexed="81"/>
            <rFont val="Tahoma"/>
            <family val="2"/>
          </rPr>
          <t>If additional rows are needed in section C10, please contact Fiscal Operations</t>
        </r>
      </text>
    </comment>
    <comment ref="I326" authorId="1" shapeId="0" xr:uid="{AFDA632E-A652-48C4-92DA-49F5D4D5341E}">
      <text>
        <r>
          <rPr>
            <b/>
            <sz val="9"/>
            <color indexed="81"/>
            <rFont val="Tahoma"/>
            <family val="2"/>
          </rPr>
          <t>Enter the total amount of leveraged funds C10 here</t>
        </r>
      </text>
    </comment>
    <comment ref="A329" authorId="0" shapeId="0" xr:uid="{01A7858E-F2E5-44B0-9793-E67DB804CC17}">
      <text>
        <r>
          <rPr>
            <b/>
            <sz val="9"/>
            <color indexed="81"/>
            <rFont val="Tahoma"/>
            <family val="2"/>
          </rPr>
          <t>If additional rows are needed in section C11, please contact Fiscal Operations</t>
        </r>
        <r>
          <rPr>
            <sz val="9"/>
            <color indexed="81"/>
            <rFont val="Tahoma"/>
            <family val="2"/>
          </rPr>
          <t xml:space="preserve">
</t>
        </r>
      </text>
    </comment>
    <comment ref="I342" authorId="1" shapeId="0" xr:uid="{F724E245-4300-4ED0-8EDE-2096A6C9676F}">
      <text>
        <r>
          <rPr>
            <b/>
            <sz val="9"/>
            <color indexed="81"/>
            <rFont val="Tahoma"/>
            <family val="2"/>
          </rPr>
          <t>Enter the total amount of leveraged funds for C11 here</t>
        </r>
      </text>
    </comment>
    <comment ref="A353" authorId="0" shapeId="0" xr:uid="{52519DCE-5927-4305-BCF0-8FEE17E99248}">
      <text>
        <r>
          <rPr>
            <b/>
            <sz val="9"/>
            <color indexed="81"/>
            <rFont val="Tahoma"/>
            <family val="2"/>
          </rPr>
          <t xml:space="preserve">Complete only if applicable: Scroll to the right if Program Income needs to be entered
</t>
        </r>
        <r>
          <rPr>
            <sz val="9"/>
            <color indexed="81"/>
            <rFont val="Tahoma"/>
            <family val="2"/>
          </rPr>
          <t>Program income is gross income earned by the non-federal entity that is directly generated by a supported activity or earned because of the federal award during the period of performance.
Program income includes but is not limited to income from fees for services performed; the use or rental, real, or personal property acquired under federal awards; the sale of commodities or items fabricated under a federal award; license fees and royalties on patents and copyrights; and principal and interest on loans made with federal award funds. Interest earned on advances of federal funds is not program income. Except as otherwise provided in the terms and conditions of the federal award or federal statutes and regulations, program income does not include rebates, credits, discounts, and interest earned</t>
        </r>
      </text>
    </comment>
    <comment ref="A354" authorId="1" shapeId="0" xr:uid="{1B09E593-9526-4959-8472-38865A4AE3E3}">
      <text>
        <r>
          <rPr>
            <b/>
            <sz val="9"/>
            <color indexed="81"/>
            <rFont val="Tahoma"/>
            <family val="2"/>
          </rPr>
          <t xml:space="preserve">Complete only if applicable: Scroll to the right if Program Income Expended needs to be entered
</t>
        </r>
        <r>
          <rPr>
            <sz val="9"/>
            <color indexed="81"/>
            <rFont val="Tahoma"/>
            <family val="2"/>
          </rPr>
          <t xml:space="preserve">
Program income expended includes expenses covered by grant income earned by the program
Contact Fiscal Operations with questions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Olateju, Adesoji</author>
  </authors>
  <commentList>
    <comment ref="A1" authorId="0" shapeId="0" xr:uid="{E529A361-1A5F-415A-B9E8-54906496A999}">
      <text>
        <r>
          <rPr>
            <b/>
            <sz val="9"/>
            <color indexed="81"/>
            <rFont val="Tahoma"/>
            <family val="2"/>
          </rPr>
          <t>The Invoice is the official document that summarizes all the costs incurred for a specific month during the grant's lifecycle</t>
        </r>
        <r>
          <rPr>
            <sz val="9"/>
            <color indexed="81"/>
            <rFont val="Tahoma"/>
            <family val="2"/>
          </rPr>
          <t xml:space="preserve">
The Invoice tab must be completed as part of the Monthly Invoice &amp; Financial Status Report Submission Process. Even if the total amount of the invoice is $0, a submission is still required.
Review and follow the instructions below the invoice (row 35 and below)</t>
        </r>
      </text>
    </comment>
    <comment ref="J2" authorId="0" shapeId="0" xr:uid="{4ADF3F57-2AD3-459B-8B57-E4D518885333}">
      <text>
        <r>
          <rPr>
            <b/>
            <sz val="9"/>
            <color indexed="81"/>
            <rFont val="Tahoma"/>
            <family val="2"/>
          </rPr>
          <t>This field displays the Contract Number entered in the FSR tab</t>
        </r>
        <r>
          <rPr>
            <sz val="9"/>
            <color indexed="81"/>
            <rFont val="Tahoma"/>
            <family val="2"/>
          </rPr>
          <t xml:space="preserve">
</t>
        </r>
      </text>
    </comment>
    <comment ref="G4" authorId="0" shapeId="0" xr:uid="{C481BA96-F69F-49E2-BC64-033E1C683944}">
      <text>
        <r>
          <rPr>
            <b/>
            <sz val="9"/>
            <color indexed="81"/>
            <rFont val="Tahoma"/>
            <family val="2"/>
          </rPr>
          <t>To process this invoice for payment, the Payee Name and Address need to exactly match the SAP Vendor Name and Address used during the Grant Application Process</t>
        </r>
        <r>
          <rPr>
            <sz val="9"/>
            <color indexed="81"/>
            <rFont val="Tahoma"/>
            <family val="2"/>
          </rPr>
          <t xml:space="preserve">
</t>
        </r>
      </text>
    </comment>
    <comment ref="J4" authorId="0" shapeId="0" xr:uid="{8D974109-4C28-4BB7-BE69-43C65364AE4D}">
      <text>
        <r>
          <rPr>
            <b/>
            <sz val="9"/>
            <color indexed="81"/>
            <rFont val="Tahoma"/>
            <family val="2"/>
          </rPr>
          <t>Enter the invoice date in MM/DD/YYYY format</t>
        </r>
        <r>
          <rPr>
            <sz val="9"/>
            <color indexed="81"/>
            <rFont val="Tahoma"/>
            <family val="2"/>
          </rPr>
          <t xml:space="preserve">
To assist with timely invoice processing, the grant's monthly invoice should be submitted by the 5th of the month with the costs incurred during the previous month
If for any reason a cost incurred during the month is not included on its corresponding monthly invoice, it can be included on the next monthly invoice</t>
        </r>
      </text>
    </comment>
    <comment ref="J6" authorId="0" shapeId="0" xr:uid="{0A922985-ABE2-4977-B5FB-1B2C3D967CD2}">
      <text>
        <r>
          <rPr>
            <b/>
            <sz val="9"/>
            <color indexed="81"/>
            <rFont val="Tahoma"/>
            <family val="2"/>
          </rPr>
          <t>Enter the date rangein the grant's lifecycle that this invoice represents</t>
        </r>
        <r>
          <rPr>
            <sz val="9"/>
            <color indexed="81"/>
            <rFont val="Tahoma"/>
            <family val="2"/>
          </rPr>
          <t xml:space="preserve">
</t>
        </r>
      </text>
    </comment>
    <comment ref="A10" authorId="0" shapeId="0" xr:uid="{82824AE2-E47B-495A-9788-8D9CC6D2F4D0}">
      <text>
        <r>
          <rPr>
            <b/>
            <sz val="9"/>
            <color indexed="81"/>
            <rFont val="Tahoma"/>
            <family val="2"/>
          </rPr>
          <t xml:space="preserve">Enter the date on which the cost was incurred
</t>
        </r>
        <r>
          <rPr>
            <sz val="9"/>
            <color indexed="81"/>
            <rFont val="Tahoma"/>
            <family val="2"/>
          </rPr>
          <t xml:space="preserve">
For costs that do not have a specific date, enter MM/01/YYYY
</t>
        </r>
      </text>
    </comment>
    <comment ref="B10" authorId="0" shapeId="0" xr:uid="{A7AA5FBE-9D7B-4004-A707-21C7039794F2}">
      <text>
        <r>
          <rPr>
            <b/>
            <sz val="9"/>
            <color indexed="81"/>
            <rFont val="Tahoma"/>
            <family val="2"/>
          </rPr>
          <t>Enter the Cost Category for the incurred cost along with a brief description</t>
        </r>
        <r>
          <rPr>
            <sz val="9"/>
            <color indexed="81"/>
            <rFont val="Tahoma"/>
            <family val="2"/>
          </rPr>
          <t xml:space="preserve">
</t>
        </r>
      </text>
    </comment>
    <comment ref="K10" authorId="0" shapeId="0" xr:uid="{7351A8A2-605E-459E-857E-7FAF699EF0B5}">
      <text>
        <r>
          <rPr>
            <b/>
            <sz val="9"/>
            <color indexed="81"/>
            <rFont val="Tahoma"/>
            <family val="2"/>
          </rPr>
          <t>Enter the total cost incurred for the invoice line item</t>
        </r>
        <r>
          <rPr>
            <sz val="9"/>
            <color indexed="81"/>
            <rFont val="Tahoma"/>
            <family val="2"/>
          </rPr>
          <t xml:space="preserve">
This amount must be documented in the corresponding Month column in the Budget &amp; Expense Details tab
</t>
        </r>
      </text>
    </comment>
    <comment ref="I30" authorId="0" shapeId="0" xr:uid="{630DFE49-C166-4201-8418-82791F1884CA}">
      <text>
        <r>
          <rPr>
            <b/>
            <sz val="9"/>
            <color indexed="81"/>
            <rFont val="Tahoma"/>
            <family val="2"/>
          </rPr>
          <t>Type the name of the individual signing the invoice</t>
        </r>
        <r>
          <rPr>
            <sz val="9"/>
            <color indexed="81"/>
            <rFont val="Tahoma"/>
            <family val="2"/>
          </rPr>
          <t xml:space="preserve">
</t>
        </r>
      </text>
    </comment>
    <comment ref="I31" authorId="0" shapeId="0" xr:uid="{9D8C07A3-80A9-4ACC-A4A3-34C472E88512}">
      <text>
        <r>
          <rPr>
            <b/>
            <sz val="9"/>
            <color indexed="81"/>
            <rFont val="Tahoma"/>
            <family val="2"/>
          </rPr>
          <t>After the invoice is completed, it must be signed (electronically or by hand) and converted to a PDF</t>
        </r>
      </text>
    </comment>
    <comment ref="I32" authorId="0" shapeId="0" xr:uid="{CD18C2D6-E06D-4F59-BBB1-1F86B1B63009}">
      <text>
        <r>
          <rPr>
            <b/>
            <sz val="9"/>
            <color indexed="81"/>
            <rFont val="Tahoma"/>
            <family val="2"/>
          </rPr>
          <t>Enter the date the invoice was signed</t>
        </r>
      </text>
    </comment>
    <comment ref="I33" authorId="0" shapeId="0" xr:uid="{020093EE-BF33-4078-B0B5-51EAB68CE764}">
      <text>
        <r>
          <rPr>
            <b/>
            <sz val="9"/>
            <color indexed="81"/>
            <rFont val="Tahoma"/>
            <family val="2"/>
          </rPr>
          <t>Enter the phone number for the individual who completed the invoice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Olateju, Adesoji</author>
    <author>Petty, Joanne</author>
  </authors>
  <commentList>
    <comment ref="A1" authorId="0" shapeId="0" xr:uid="{9A9F450D-6843-4F4D-B7F8-D532E0894330}">
      <text>
        <r>
          <rPr>
            <b/>
            <sz val="9"/>
            <color indexed="81"/>
            <rFont val="Tahoma"/>
            <family val="2"/>
          </rPr>
          <t>The FSR is part of the Monthly Invoice &amp; Financial Status Report Submission Process</t>
        </r>
        <r>
          <rPr>
            <sz val="9"/>
            <color indexed="81"/>
            <rFont val="Tahoma"/>
            <family val="2"/>
          </rPr>
          <t xml:space="preserve">
Data can be entered in any highlighted cell. All other cells will be automatically calculated</t>
        </r>
      </text>
    </comment>
    <comment ref="B4" authorId="0" shapeId="0" xr:uid="{B3629D59-D8F5-4BFD-A61C-2676EEDF9FD5}">
      <text>
        <r>
          <rPr>
            <b/>
            <sz val="9"/>
            <color indexed="81"/>
            <rFont val="Tahoma"/>
            <family val="2"/>
          </rPr>
          <t>Enter the month represented in this FSR</t>
        </r>
        <r>
          <rPr>
            <sz val="9"/>
            <color indexed="81"/>
            <rFont val="Tahoma"/>
            <family val="2"/>
          </rPr>
          <t xml:space="preserve">
This should match the month listed in the Billing Period field on the Invoice tab and the corresponding Month column on the Budget &amp; Expense Details tab</t>
        </r>
      </text>
    </comment>
    <comment ref="B5" authorId="0" shapeId="0" xr:uid="{18B120F4-B54F-40AB-9D2C-FE86C8BDC16C}">
      <text>
        <r>
          <rPr>
            <b/>
            <sz val="9"/>
            <color indexed="81"/>
            <rFont val="Tahoma"/>
            <family val="2"/>
          </rPr>
          <t>Enter the year represented in this FSR</t>
        </r>
        <r>
          <rPr>
            <sz val="9"/>
            <color indexed="81"/>
            <rFont val="Tahoma"/>
            <family val="2"/>
          </rPr>
          <t xml:space="preserve">
This should match the year listed in the Billing Period field on the Invoice tab and the corresponding Month column on the Budget &amp; Expense Details tab</t>
        </r>
      </text>
    </comment>
    <comment ref="A21" authorId="0" shapeId="0" xr:uid="{F57B9A3E-4C81-4FA4-B4CE-80F35E8B3A88}">
      <text>
        <r>
          <rPr>
            <b/>
            <sz val="9"/>
            <color indexed="81"/>
            <rFont val="Tahoma"/>
            <family val="2"/>
          </rPr>
          <t xml:space="preserve">Complete only if applicable: Contact Fiscal Operations if there are Administrative Obligation funds not identified on the Budget &amp; Expense Details tab
</t>
        </r>
        <r>
          <rPr>
            <sz val="9"/>
            <color indexed="81"/>
            <rFont val="Tahoma"/>
            <family val="2"/>
          </rPr>
          <t>Record administrative obligation amounts contracted but not expensed</t>
        </r>
      </text>
    </comment>
    <comment ref="A22" authorId="0" shapeId="0" xr:uid="{EE11A65E-F053-4AA9-BB8C-03A1A47E38C7}">
      <text>
        <r>
          <rPr>
            <b/>
            <sz val="9"/>
            <color indexed="81"/>
            <rFont val="Tahoma"/>
            <family val="2"/>
          </rPr>
          <t xml:space="preserve">Complete only if applicable: Contact Fiscal Operations if there are Program Obligation funds not identified on the Budget &amp; Expense Details tab
</t>
        </r>
        <r>
          <rPr>
            <sz val="9"/>
            <color indexed="81"/>
            <rFont val="Tahoma"/>
            <family val="2"/>
          </rPr>
          <t>Record program obligation amounts contracted but not expensed</t>
        </r>
      </text>
    </comment>
    <comment ref="A23" authorId="0" shapeId="0" xr:uid="{A7A0AD57-B71E-4C04-B896-97D614C27791}">
      <text>
        <r>
          <rPr>
            <b/>
            <sz val="9"/>
            <color indexed="81"/>
            <rFont val="Tahoma"/>
            <family val="2"/>
          </rPr>
          <t xml:space="preserve">Complete only if applicable
</t>
        </r>
        <r>
          <rPr>
            <sz val="9"/>
            <color indexed="81"/>
            <rFont val="Tahoma"/>
            <family val="2"/>
          </rPr>
          <t xml:space="preserve">Identify Stand In costs that may be substituted for disallowed grant costs during the audit resolution process
</t>
        </r>
        <r>
          <rPr>
            <b/>
            <sz val="9"/>
            <color indexed="81"/>
            <rFont val="Tahoma"/>
            <family val="2"/>
          </rPr>
          <t xml:space="preserve">
</t>
        </r>
        <r>
          <rPr>
            <sz val="9"/>
            <color indexed="81"/>
            <rFont val="Tahoma"/>
            <family val="2"/>
          </rPr>
          <t>To be considered as potential stand-in costs, all of the following requirements must be met:
• Must be allowable WIOA costs which were actually incurred but not charged to WIOA program because of funding limitations, a local decision, or any other reason;
• Must be from the same WIOA Title as those costs which were unallowable/disallowed;
• Must be from the same funding period as the costs for which they are to be substituted; 
• Must have been reported as uncharged WIOA program costs at the time of occurrence;
• Must have been included within the scope of the audit (not necessarily tested but potentially subject to testing);
• Must have been accounted for in the audited entity's financial system and the FSR in CWDS (limited 
exceptions may be granted by the BWDA Grants &amp; Fiscal Services Division);
• Must be adequately documented in the same manner as all other WIOA program costs; and
• Must not result in a violation of the applicable cost limitations.</t>
        </r>
      </text>
    </comment>
    <comment ref="A24" authorId="0" shapeId="0" xr:uid="{4C5134B9-9649-47CC-895F-7D4EAB165F11}">
      <text>
        <r>
          <rPr>
            <b/>
            <sz val="9"/>
            <color indexed="81"/>
            <rFont val="Tahoma"/>
            <family val="2"/>
          </rPr>
          <t xml:space="preserve">Complete only if applicable
</t>
        </r>
        <r>
          <rPr>
            <sz val="9"/>
            <color indexed="81"/>
            <rFont val="Tahoma"/>
            <family val="2"/>
          </rPr>
          <t xml:space="preserve">Enter the cumulative amount of leveraged funds used to-date
</t>
        </r>
        <r>
          <rPr>
            <sz val="9"/>
            <color indexed="10"/>
            <rFont val="Tahoma"/>
            <family val="2"/>
          </rPr>
          <t>Important Note: This field does NOT contain a formula, therefore manual calculations are required for cumulative amounts.</t>
        </r>
      </text>
    </comment>
    <comment ref="A26" authorId="0" shapeId="0" xr:uid="{35921DF1-2820-4D5C-9281-5D38857D1DD9}">
      <text>
        <r>
          <rPr>
            <b/>
            <sz val="9"/>
            <color indexed="81"/>
            <rFont val="Tahoma"/>
            <family val="2"/>
          </rPr>
          <t xml:space="preserve">Program income is gross income earned by the non-federal entity that is directly generated by a supported activity or earned because of the federal award during the period of performance
</t>
        </r>
        <r>
          <rPr>
            <sz val="9"/>
            <color indexed="81"/>
            <rFont val="Tahoma"/>
            <family val="2"/>
          </rPr>
          <t xml:space="preserve">
Program income includes but is not limited to:
- Income from fees for services performed
- The use or rental, real, or personal property acquired under federal awards
- The sale of commodities or items fabricated under a federal award
- License fees and royalties on patents and copyrights
- Principal and interest on loans made with federal award funds. 
Interest earned on advances of federal funds is not program income. Except as otherwise provided in the terms and conditions of the federal award or federal statutes and regulations, program income does not include rebates, credits, discounts, and interest earned.</t>
        </r>
      </text>
    </comment>
    <comment ref="C27" authorId="1" shapeId="0" xr:uid="{7131DE07-A60F-4E1E-89D3-7544D49788DC}">
      <text>
        <r>
          <rPr>
            <b/>
            <sz val="9"/>
            <color indexed="81"/>
            <rFont val="Tahoma"/>
            <family val="2"/>
          </rPr>
          <t xml:space="preserve">Program Income details are entered on the Budget &amp; Expense Details tab. 
Update the formulas in this column to point to the correct column in the Budget &amp; Expense Details tab
</t>
        </r>
        <r>
          <rPr>
            <sz val="9"/>
            <color indexed="10"/>
            <rFont val="Tahoma"/>
            <family val="2"/>
          </rPr>
          <t>(Example of formula: ='Budget &amp; Exp Details'!X337  Change LETTER X to Y, Z, and so on for each month.)</t>
        </r>
        <r>
          <rPr>
            <b/>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Olateju, Adesoji</author>
  </authors>
  <commentList>
    <comment ref="A1" authorId="0" shapeId="0" xr:uid="{976F55E6-ACE5-431B-8C29-40A104A982BD}">
      <text>
        <r>
          <rPr>
            <b/>
            <sz val="9"/>
            <color indexed="81"/>
            <rFont val="Tahoma"/>
            <family val="2"/>
          </rPr>
          <t>The FSR Details tab is part of the Monthly Invoicing Process</t>
        </r>
        <r>
          <rPr>
            <sz val="9"/>
            <color indexed="81"/>
            <rFont val="Tahoma"/>
            <family val="2"/>
          </rPr>
          <t xml:space="preserve">
</t>
        </r>
        <r>
          <rPr>
            <b/>
            <sz val="9"/>
            <color indexed="10"/>
            <rFont val="Tahoma"/>
            <family val="2"/>
          </rPr>
          <t>The formulas in the Monthly Expenses column need to be updated every month to show the new month’s expenses entered in the Budget &amp; Expense Details tab’s Month column.</t>
        </r>
        <r>
          <rPr>
            <sz val="9"/>
            <color indexed="81"/>
            <rFont val="Tahoma"/>
            <family val="2"/>
          </rPr>
          <t xml:space="preserve"> The defaulted formula references Month 1 on the Budget &amp; Expense Details tab so the formula will not need to be updated for the first month's invoice. However, it will need to be updated to reference the Month 2 column for the second invoice, Month 3 for the third invoice, and so on for all subsequent invoices. All previous month's data remains so that the expenses can be tracked on a cumulative basis.
All information originates from another tab in this worksheet. Click on any field to see where the information originates. It will list the tab and field where the information is stored in this worksheet.
</t>
        </r>
      </text>
    </comment>
    <comment ref="E7" authorId="0" shapeId="0" xr:uid="{1DD81147-8A1F-493C-8802-6F67F13BC014}">
      <text>
        <r>
          <rPr>
            <b/>
            <sz val="9"/>
            <color indexed="81"/>
            <rFont val="Tahoma"/>
            <family val="2"/>
          </rPr>
          <t xml:space="preserve">The formulas in the Monthly Expenses column need to be updated every month to show the new month’s expenses entered in the Budget &amp; Expense Details tab’s Month column. </t>
        </r>
        <r>
          <rPr>
            <b/>
            <sz val="9"/>
            <color indexed="10"/>
            <rFont val="Tahoma"/>
            <family val="2"/>
          </rPr>
          <t xml:space="preserve">
</t>
        </r>
        <r>
          <rPr>
            <sz val="9"/>
            <color indexed="81"/>
            <rFont val="Tahoma"/>
            <family val="2"/>
          </rPr>
          <t xml:space="preserve">The defaulted formula references </t>
        </r>
        <r>
          <rPr>
            <b/>
            <sz val="9"/>
            <color indexed="81"/>
            <rFont val="Tahoma"/>
            <family val="2"/>
          </rPr>
          <t>Month 1</t>
        </r>
        <r>
          <rPr>
            <sz val="9"/>
            <color indexed="81"/>
            <rFont val="Tahoma"/>
            <family val="2"/>
          </rPr>
          <t xml:space="preserve"> on the Budget &amp; Expense Details tab so the formula will</t>
        </r>
        <r>
          <rPr>
            <u/>
            <sz val="9"/>
            <color indexed="81"/>
            <rFont val="Tahoma"/>
            <family val="2"/>
          </rPr>
          <t xml:space="preserve"> not need to be updated for the first month's invoice</t>
        </r>
        <r>
          <rPr>
            <sz val="9"/>
            <color indexed="81"/>
            <rFont val="Tahoma"/>
            <family val="2"/>
          </rPr>
          <t xml:space="preserve">. 
However, it will need to be updated to reference the Month 2 column for the second invoice, Month 3 for the third invoice, and so on for all subsequent invoices. 
All previous month's data remains so that the expenses can be tracked on a cumulative basis.
Update the formulas in this column to point to the correct Month column in the Budget &amp; Expense Details tab 
</t>
        </r>
        <r>
          <rPr>
            <sz val="9"/>
            <color indexed="10"/>
            <rFont val="Tahoma"/>
            <family val="2"/>
          </rPr>
          <t>(Example of formula: ='Budget &amp; Exp Details'!T29  Change LETTER T to U, V, W, and so on for each month.)</t>
        </r>
      </text>
    </comment>
  </commentList>
</comments>
</file>

<file path=xl/sharedStrings.xml><?xml version="1.0" encoding="utf-8"?>
<sst xmlns="http://schemas.openxmlformats.org/spreadsheetml/2006/main" count="850" uniqueCount="305">
  <si>
    <t>Grantee Name:</t>
  </si>
  <si>
    <t>Grant Program:</t>
  </si>
  <si>
    <t>Funding Period:</t>
  </si>
  <si>
    <t>Total Award</t>
  </si>
  <si>
    <t>Modified</t>
  </si>
  <si>
    <t>Budget</t>
  </si>
  <si>
    <t>%</t>
  </si>
  <si>
    <t>ADMINISTRATION</t>
  </si>
  <si>
    <t>A1</t>
  </si>
  <si>
    <t>Admin Staff Salaries &amp; Fringe Benefits</t>
  </si>
  <si>
    <t>A2</t>
  </si>
  <si>
    <t>Operational Expenses (e.g. travel, postage, printing, etc.)</t>
  </si>
  <si>
    <t>A3</t>
  </si>
  <si>
    <t>Admin Indirect Costs</t>
  </si>
  <si>
    <t xml:space="preserve">CAREER &amp; SUPPORTIVE SERVICES </t>
  </si>
  <si>
    <t>B1</t>
  </si>
  <si>
    <t>Program Staff Salaries &amp; Fringe Benefits</t>
  </si>
  <si>
    <t>B2</t>
  </si>
  <si>
    <t>B3</t>
  </si>
  <si>
    <t>Other Program Expenses</t>
  </si>
  <si>
    <t>B4</t>
  </si>
  <si>
    <t xml:space="preserve">Needs Related Payments </t>
  </si>
  <si>
    <t>B5</t>
  </si>
  <si>
    <t>Supportive Service Funds</t>
  </si>
  <si>
    <t>B6</t>
  </si>
  <si>
    <t>Program Indirect Costs</t>
  </si>
  <si>
    <t xml:space="preserve">TRAINING </t>
  </si>
  <si>
    <t>C1</t>
  </si>
  <si>
    <t>Tuition Payments/ITA's</t>
  </si>
  <si>
    <t>C2</t>
  </si>
  <si>
    <t>On The Job (OJT) Reimbursements</t>
  </si>
  <si>
    <t>C3</t>
  </si>
  <si>
    <t>Skill Upgrade and Retraining/Customized Training</t>
  </si>
  <si>
    <t>C4</t>
  </si>
  <si>
    <t>Adult Education and Literacy Training</t>
  </si>
  <si>
    <t>C5</t>
  </si>
  <si>
    <t>Other Training Expenses</t>
  </si>
  <si>
    <t>C8</t>
  </si>
  <si>
    <t>Apprenticeship Training</t>
  </si>
  <si>
    <t>C9</t>
  </si>
  <si>
    <t>Incumbent Worker Training</t>
  </si>
  <si>
    <t>C10</t>
  </si>
  <si>
    <t>Customized Training</t>
  </si>
  <si>
    <t>C11</t>
  </si>
  <si>
    <t>Transitional Jobs Expenditures</t>
  </si>
  <si>
    <t>TOTAL BUDGET</t>
  </si>
  <si>
    <t>Difference</t>
  </si>
  <si>
    <t>Expenditure Details</t>
  </si>
  <si>
    <t>Original Budget</t>
  </si>
  <si>
    <t>Modified Budget</t>
  </si>
  <si>
    <t>Category/Item</t>
  </si>
  <si>
    <t>Description</t>
  </si>
  <si>
    <t>Item Cost</t>
  </si>
  <si>
    <t>Total Annual Cost</t>
  </si>
  <si>
    <t># Years</t>
  </si>
  <si>
    <t>Total Budget</t>
  </si>
  <si>
    <t>Change from Original</t>
  </si>
  <si>
    <t xml:space="preserve">Cumulative Expenses </t>
  </si>
  <si>
    <t>Remaining to Expend</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</si>
  <si>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</si>
  <si>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</si>
  <si>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</si>
  <si>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</si>
  <si>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</si>
  <si>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</si>
  <si>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</si>
  <si>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</si>
  <si>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</si>
  <si>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</si>
  <si>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</si>
  <si>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</si>
  <si>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</si>
  <si>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</si>
  <si>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</si>
  <si>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</si>
  <si>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</si>
  <si>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</si>
  <si>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</si>
  <si>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</si>
  <si>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</si>
  <si>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</si>
  <si>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</si>
  <si>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</si>
  <si>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Name</t>
  </si>
  <si>
    <t>Title</t>
  </si>
  <si>
    <t>Salary</t>
  </si>
  <si>
    <t>% to Grant</t>
  </si>
  <si>
    <t># Yrs</t>
  </si>
  <si>
    <t>Total Admin Staff Salaries</t>
  </si>
  <si>
    <t>Fringe Benefits</t>
  </si>
  <si>
    <t>Fringe %</t>
  </si>
  <si>
    <t>Total Fringe Benefits</t>
  </si>
  <si>
    <t>Total Admin Staff Salaries &amp; Benefits</t>
  </si>
  <si>
    <t>Program Staff Salaries &amp; Benefits</t>
  </si>
  <si>
    <t>Total Program Staff Salaries</t>
  </si>
  <si>
    <t>Total Program Staff Salaries &amp; Benefits</t>
  </si>
  <si>
    <t>TOTAL SALARIES &amp; BENEFITS</t>
  </si>
  <si>
    <t>OPERATIONAL EXPENSES</t>
  </si>
  <si>
    <t>Admin Operational Expenses</t>
  </si>
  <si>
    <t>Item</t>
  </si>
  <si>
    <t>Amount</t>
  </si>
  <si>
    <t>Qty</t>
  </si>
  <si>
    <t>Total Admin Operational Expenses</t>
  </si>
  <si>
    <t>Program Operational Expenses</t>
  </si>
  <si>
    <t>Total Program Operational Expenses</t>
  </si>
  <si>
    <t>TOTAL OPERATIONAL EXPENSES</t>
  </si>
  <si>
    <t>INDIRECT COSTS</t>
  </si>
  <si>
    <t>Indirect Cost Rate</t>
  </si>
  <si>
    <t>Total Admin Indirect Costs</t>
  </si>
  <si>
    <t>Total Program Indirect Costs</t>
  </si>
  <si>
    <t>TOTAL INDIRECT COSTS</t>
  </si>
  <si>
    <t>OTHER PROGRAM EXPENSES</t>
  </si>
  <si>
    <t>Total Other Program Expenses</t>
  </si>
  <si>
    <t>Needs Related Payments</t>
  </si>
  <si>
    <t>Total Needs Related Payments</t>
  </si>
  <si>
    <t>Supportive Services</t>
  </si>
  <si>
    <t>Total Supportive Services Payments</t>
  </si>
  <si>
    <t>TOTAL OTHER PROGRAM EXPENSES</t>
  </si>
  <si>
    <t>TRAINING EXPENSES</t>
  </si>
  <si>
    <t>Tuition Payments/ITAs</t>
  </si>
  <si>
    <t>Total Tuition Payments/ITAs</t>
  </si>
  <si>
    <t>Total On The Job (OJT) Reimbursements</t>
  </si>
  <si>
    <t>Total Skill Upgrade and Retraining/Customized Training</t>
  </si>
  <si>
    <t>Total Adult Education and Literacy Training</t>
  </si>
  <si>
    <t>Total Other Training Expenses</t>
  </si>
  <si>
    <t>Total Customized Training</t>
  </si>
  <si>
    <t>Total Transitional Jobs Expenditures</t>
  </si>
  <si>
    <t>TOTAL TRAINING EXPENSES</t>
  </si>
  <si>
    <t>Administration Total</t>
  </si>
  <si>
    <t>Program Total</t>
  </si>
  <si>
    <t xml:space="preserve">GRAND TOTAL </t>
  </si>
  <si>
    <t>Program Income</t>
  </si>
  <si>
    <t>Program Income Expended</t>
  </si>
  <si>
    <t>Commonwealth of Pennsylvania</t>
  </si>
  <si>
    <t>Department of Labor &amp; Industry</t>
  </si>
  <si>
    <t xml:space="preserve"> </t>
  </si>
  <si>
    <t>Bureau of Workforce Development Administration</t>
  </si>
  <si>
    <t>Fiscal Operations</t>
  </si>
  <si>
    <t>651 Boas Street, Room 1200</t>
  </si>
  <si>
    <t>Harrisburg, PA 17121</t>
  </si>
  <si>
    <t>TOTAL</t>
  </si>
  <si>
    <t>Record Retention:</t>
  </si>
  <si>
    <t>Always keep all documentation for the required record retention period as outlined in your grant agreement for auditing and monitoring purposes. The supporting documentation submitted to BWDA with your invoice(s) is purposed for a basic review by BWDA to substantiate costs incurred before we submit your invoice to the Comptroller's Office for processing. This is by no means an indicator that BWDA is stating an opinion as to whether or not the invoice(s), if processed, contains allowable costs under the grant agreement.</t>
  </si>
  <si>
    <t>Personnel:</t>
  </si>
  <si>
    <t>Please submit a timesheet signed by an authorized agent of the organization that can attest to the time worked for the employees contained there within the worksheet. The timesheet should include at a minimum:</t>
  </si>
  <si>
    <t>1) Employee Name</t>
  </si>
  <si>
    <t>2) Position</t>
  </si>
  <si>
    <t>3) Pay Period(s) per Invoice submitted to BWDA</t>
  </si>
  <si>
    <t>4) Hours Worked per Invoice submitted to BWDA</t>
  </si>
  <si>
    <t>5) Employee Rate of Pay</t>
  </si>
  <si>
    <t>6) Total Salary per Invoice submitted to BWDA</t>
  </si>
  <si>
    <t>7) Total Benefits</t>
  </si>
  <si>
    <t>8) Time Distribution Percentage of Salary, if applicable</t>
  </si>
  <si>
    <t>9) Signed by Authorized Personnel</t>
  </si>
  <si>
    <t>Note: If the salary is being paid among a variety of funding sources, then the distribution percentage of time worked against the grant being reported should be identified. For example, Total Employee Salary = $100.00 for the pay period and employee is distributing 10% of time towards said grant, then the actual amount to be invoiced should be $10. ($100 x 10% = $10).</t>
  </si>
  <si>
    <t>Supporting Documents:</t>
  </si>
  <si>
    <t xml:space="preserve">All costs on the invoice must have supporting documentation for draw down against the grant funds. The grantee must provide copies of invoices from any vendor, sub(grantee), consultant/professional service fee, or service provider. </t>
  </si>
  <si>
    <t>FINANCIAL STATUS REPORT (FSR)</t>
  </si>
  <si>
    <t>Contract #:</t>
  </si>
  <si>
    <t>Month Reported For:</t>
  </si>
  <si>
    <t xml:space="preserve">Year Reported For: </t>
  </si>
  <si>
    <t>Override 10% Rule:</t>
  </si>
  <si>
    <t>Status:</t>
  </si>
  <si>
    <t>Cost Category</t>
  </si>
  <si>
    <t>Approved Budget</t>
  </si>
  <si>
    <t>Monthly Expenses</t>
  </si>
  <si>
    <t>% Expended</t>
  </si>
  <si>
    <t>Administration</t>
  </si>
  <si>
    <t>Program</t>
  </si>
  <si>
    <t>SUMMARY</t>
  </si>
  <si>
    <t>Total Budget:</t>
  </si>
  <si>
    <t>Total Remaining to Expend:</t>
  </si>
  <si>
    <t>Total Monthly Exp:</t>
  </si>
  <si>
    <t>Total Cumulative Exp:</t>
  </si>
  <si>
    <t xml:space="preserve">ADDITIONAL DETAILS </t>
  </si>
  <si>
    <t>Administrative Obligation:</t>
  </si>
  <si>
    <t>Program Obligation:</t>
  </si>
  <si>
    <t>Stand In:</t>
  </si>
  <si>
    <t xml:space="preserve">PROGRAM INCOME DETAILS </t>
  </si>
  <si>
    <t>Program Income Type</t>
  </si>
  <si>
    <t xml:space="preserve">Current Reporting Period </t>
  </si>
  <si>
    <t>Cumulative</t>
  </si>
  <si>
    <t>Total Program Income Earned</t>
  </si>
  <si>
    <t>Unexpended Program Income</t>
  </si>
  <si>
    <t xml:space="preserve">Please Note: Data can be entered in any highlighted cell. All other cells will be automatically calculated. </t>
  </si>
  <si>
    <t>FSR DETAILS</t>
  </si>
  <si>
    <t>Activity Code</t>
  </si>
  <si>
    <t>Type</t>
  </si>
  <si>
    <t>Sub Category</t>
  </si>
  <si>
    <t>Participants</t>
  </si>
  <si>
    <t xml:space="preserve">Administration </t>
  </si>
  <si>
    <t>Admin</t>
  </si>
  <si>
    <t>Operational Expenses (e.g. travel, postage, etc.)</t>
  </si>
  <si>
    <t>Admin Indirect Cost</t>
  </si>
  <si>
    <t>Career and Supportive Services</t>
  </si>
  <si>
    <t>Program Indirect Cost</t>
  </si>
  <si>
    <t>Training</t>
  </si>
  <si>
    <t>GRAND TOTAL</t>
  </si>
  <si>
    <t>FSR SUMMARY</t>
  </si>
  <si>
    <t>Category</t>
  </si>
  <si>
    <t>Total Amount for this FSR</t>
  </si>
  <si>
    <t>Total Participants</t>
  </si>
  <si>
    <t xml:space="preserve">Cumulative Amount </t>
  </si>
  <si>
    <t>Cum %</t>
  </si>
  <si>
    <t>Career &amp; Supportive Services</t>
  </si>
  <si>
    <t xml:space="preserve">IMPORTANT NOTE: </t>
  </si>
  <si>
    <r>
      <t xml:space="preserve">The formulas in the Monthly Expenses column need to be updated every month to show the new month’s expenses entered in the Budget &amp; Expense Details tab’s Month column.
The defaulted formula references Month 1 on the Budget &amp; Expense Details tab so the formula will not need to be updated for the first month's invoice.
</t>
    </r>
    <r>
      <rPr>
        <b/>
        <u/>
        <sz val="11"/>
        <color theme="1"/>
        <rFont val="Calibri"/>
        <family val="2"/>
        <scheme val="minor"/>
      </rPr>
      <t xml:space="preserve">However, it will need to be updated to reference the Month 2 column for the second invoice, Month 3 for the third invoice, and so on for all subsequent invoices.  Simply click the cell to update the formula and change the COLUMN LETTER in order to pull the correct amount from the correct column and cell. 
</t>
    </r>
    <r>
      <rPr>
        <b/>
        <u/>
        <sz val="11"/>
        <color rgb="FFFF0000"/>
        <rFont val="Calibri"/>
        <family val="2"/>
        <scheme val="minor"/>
      </rPr>
      <t>(Example of formula: ='Budget &amp; Exp Details'!T29  Change LETTER T to U, V, W, and so on for each month.)</t>
    </r>
    <r>
      <rPr>
        <b/>
        <sz val="11"/>
        <color theme="1"/>
        <rFont val="Calibri"/>
        <family val="2"/>
        <scheme val="minor"/>
      </rPr>
      <t xml:space="preserve">
All previous month's data remains so that the expenses can be tracked on a cumulative basis.</t>
    </r>
  </si>
  <si>
    <t>DRAW DETAILS - REQUEST FOR PAYMENT</t>
  </si>
  <si>
    <t>DRAW SUMMARY</t>
  </si>
  <si>
    <t>Final</t>
  </si>
  <si>
    <t>Requested Award</t>
  </si>
  <si>
    <t>Leveraged Funds</t>
  </si>
  <si>
    <t>Total Amount</t>
  </si>
  <si>
    <t>Total</t>
  </si>
  <si>
    <t>FSR tab (Status)</t>
  </si>
  <si>
    <t>Budget Summary tab (Award)</t>
  </si>
  <si>
    <t>**DO NOT DELETE THIS TAB**
This tab exists to populate the dropdown lists within the Budget Summary and FSR tabs. To change the dropdown values in either of these tabs, simply UNPROTECT this tab, change the dropdown value, and PROTECT the sheet prior to sending to the grantee. 
Don't forget to HIDE this tab when you're finished!</t>
  </si>
  <si>
    <t>Leveraged Funds:</t>
  </si>
  <si>
    <t>C7</t>
  </si>
  <si>
    <t xml:space="preserve">Other Training  </t>
  </si>
  <si>
    <t>Other Training</t>
  </si>
  <si>
    <t>Total Other Training</t>
  </si>
  <si>
    <t xml:space="preserve">Other Training         </t>
  </si>
  <si>
    <t xml:space="preserve">Administrative Staff Salaries (A1 Cost Category) </t>
  </si>
  <si>
    <t xml:space="preserve">Program Staff Salaries (B1 Cost Category) </t>
  </si>
  <si>
    <t>Administrative Operational Costs (A2 Cost Category)</t>
  </si>
  <si>
    <t>Program Operational Costs (B2 Cost Category)</t>
  </si>
  <si>
    <t>Administrative Indirect Costs (A3 Cost Category)</t>
  </si>
  <si>
    <t>Program Indirect Costs (B6 Cost Category)</t>
  </si>
  <si>
    <t>Other Program Expenses (B3 Cost Category)</t>
  </si>
  <si>
    <t>Needs Related Payments (B4 Cost Category)</t>
  </si>
  <si>
    <t>Supportive Services (B5 Cost Category)</t>
  </si>
  <si>
    <t>Total Annual</t>
  </si>
  <si>
    <t>Training Cost Categories (C)</t>
  </si>
  <si>
    <t xml:space="preserve">Administrative Fringe Benefits (A1 Cost Category) </t>
  </si>
  <si>
    <t>Admin Staff Salaries &amp; Benefits</t>
  </si>
  <si>
    <t>Use the above prompting questions to provide justification for the cost category in the highlighted space below:</t>
  </si>
  <si>
    <t>Use the above prompting question to provide justification for the cost category in the highlighted space below:</t>
  </si>
  <si>
    <r>
      <t>·</t>
    </r>
    <r>
      <rPr>
        <sz val="7"/>
        <color theme="1"/>
        <rFont val="Times New Roman"/>
        <family val="1"/>
      </rPr>
      <t>    </t>
    </r>
    <r>
      <rPr>
        <sz val="11"/>
        <color rgb="FF000000"/>
        <rFont val="Calibri"/>
        <family val="2"/>
      </rPr>
      <t>Are there written policies and procedures governing the award of supportive services?</t>
    </r>
  </si>
  <si>
    <r>
      <t>·</t>
    </r>
    <r>
      <rPr>
        <sz val="7"/>
        <color theme="1"/>
        <rFont val="Times New Roman"/>
        <family val="1"/>
      </rPr>
      <t>    </t>
    </r>
    <r>
      <rPr>
        <sz val="11"/>
        <color rgb="FF000000"/>
        <rFont val="Calibri"/>
        <family val="2"/>
      </rPr>
      <t>How are they tied to the goals of the program?</t>
    </r>
  </si>
  <si>
    <r>
      <t>·</t>
    </r>
    <r>
      <rPr>
        <sz val="7"/>
        <color theme="1"/>
        <rFont val="Times New Roman"/>
        <family val="1"/>
      </rPr>
      <t>    </t>
    </r>
    <r>
      <rPr>
        <sz val="11"/>
        <color rgb="FF000000"/>
        <rFont val="Calibri"/>
        <family val="2"/>
      </rPr>
      <t>How will these expenditures benefit the participants and/or add value to the project?</t>
    </r>
  </si>
  <si>
    <r>
      <t>·</t>
    </r>
    <r>
      <rPr>
        <sz val="7"/>
        <color theme="1"/>
        <rFont val="Times New Roman"/>
        <family val="1"/>
      </rPr>
      <t>    </t>
    </r>
    <r>
      <rPr>
        <sz val="11"/>
        <color rgb="FF000000"/>
        <rFont val="Calibri"/>
        <family val="2"/>
      </rPr>
      <t>How does this contribute towards the success of the project/project objectives?</t>
    </r>
  </si>
  <si>
    <r>
      <t>·</t>
    </r>
    <r>
      <rPr>
        <sz val="7"/>
        <color theme="1"/>
        <rFont val="Times New Roman"/>
        <family val="1"/>
      </rPr>
      <t>    </t>
    </r>
    <r>
      <rPr>
        <sz val="11"/>
        <color rgb="FF000000"/>
        <rFont val="Calibri"/>
        <family val="2"/>
      </rPr>
      <t>What is the advantage of providing this training to participants?</t>
    </r>
  </si>
  <si>
    <r>
      <t>·</t>
    </r>
    <r>
      <rPr>
        <sz val="7"/>
        <color theme="1"/>
        <rFont val="Times New Roman"/>
        <family val="1"/>
      </rPr>
      <t>    </t>
    </r>
    <r>
      <rPr>
        <sz val="11"/>
        <color rgb="FF000000"/>
        <rFont val="Calibri"/>
        <family val="2"/>
      </rPr>
      <t>How will this training increase the competitiveness of the participants?</t>
    </r>
  </si>
  <si>
    <r>
      <t>·</t>
    </r>
    <r>
      <rPr>
        <sz val="7"/>
        <color theme="1"/>
        <rFont val="Times New Roman"/>
        <family val="1"/>
      </rPr>
      <t>    </t>
    </r>
    <r>
      <rPr>
        <sz val="11"/>
        <color rgb="FF000000"/>
        <rFont val="Calibri"/>
        <family val="2"/>
      </rPr>
      <t>How was the length of time identified for these expenditures?</t>
    </r>
  </si>
  <si>
    <r>
      <t>·</t>
    </r>
    <r>
      <rPr>
        <sz val="7"/>
        <color theme="1"/>
        <rFont val="Times New Roman"/>
        <family val="1"/>
      </rPr>
      <t>    </t>
    </r>
    <r>
      <rPr>
        <sz val="11"/>
        <color rgb="FF000000"/>
        <rFont val="Calibri"/>
        <family val="2"/>
      </rPr>
      <t>How will providing financial assistance to participants contribute to the success of the project?</t>
    </r>
  </si>
  <si>
    <r>
      <t>·</t>
    </r>
    <r>
      <rPr>
        <sz val="7"/>
        <color theme="1"/>
        <rFont val="Times New Roman"/>
        <family val="1"/>
      </rPr>
      <t>    </t>
    </r>
    <r>
      <rPr>
        <sz val="11"/>
        <color rgb="FF000000"/>
        <rFont val="Calibri"/>
        <family val="2"/>
      </rPr>
      <t>Are the other program costs reasonable or allowable?</t>
    </r>
  </si>
  <si>
    <r>
      <t>·</t>
    </r>
    <r>
      <rPr>
        <sz val="7"/>
        <color theme="1"/>
        <rFont val="Times New Roman"/>
        <family val="1"/>
      </rPr>
      <t>    </t>
    </r>
    <r>
      <rPr>
        <sz val="11"/>
        <color rgb="FF000000"/>
        <rFont val="Calibri"/>
        <family val="2"/>
      </rPr>
      <t>What was the determining factor to include them in the budget?</t>
    </r>
  </si>
  <si>
    <r>
      <t>·</t>
    </r>
    <r>
      <rPr>
        <sz val="7"/>
        <color theme="1"/>
        <rFont val="Times New Roman"/>
        <family val="1"/>
      </rPr>
      <t>    </t>
    </r>
    <r>
      <rPr>
        <sz val="11"/>
        <color rgb="FF000000"/>
        <rFont val="Calibri"/>
        <family val="2"/>
      </rPr>
      <t>If including equipment, will it be purchased using the small purchase method? Why?</t>
    </r>
  </si>
  <si>
    <r>
      <t>·</t>
    </r>
    <r>
      <rPr>
        <sz val="7"/>
        <color theme="1"/>
        <rFont val="Times New Roman"/>
        <family val="1"/>
      </rPr>
      <t>    </t>
    </r>
    <r>
      <rPr>
        <sz val="11"/>
        <color rgb="FF000000"/>
        <rFont val="Calibri"/>
        <family val="2"/>
      </rPr>
      <t>Why is the equipment needed, and why is the choice better than other, perhaps less expensive, options?</t>
    </r>
  </si>
  <si>
    <r>
      <t>·</t>
    </r>
    <r>
      <rPr>
        <sz val="7"/>
        <color theme="1"/>
        <rFont val="Times New Roman"/>
        <family val="1"/>
      </rPr>
      <t>    </t>
    </r>
    <r>
      <rPr>
        <sz val="11"/>
        <color rgb="FF000000"/>
        <rFont val="Calibri"/>
        <family val="2"/>
      </rPr>
      <t>Why are these costs necessary for the sucessful completion of the project?</t>
    </r>
  </si>
  <si>
    <r>
      <t>·</t>
    </r>
    <r>
      <rPr>
        <sz val="7"/>
        <color theme="1"/>
        <rFont val="Times New Roman"/>
        <family val="1"/>
      </rPr>
      <t>    </t>
    </r>
    <r>
      <rPr>
        <sz val="11"/>
        <color rgb="FF000000"/>
        <rFont val="Calibri"/>
        <family val="2"/>
      </rPr>
      <t>Are the identified supplies reasonable or allowable?</t>
    </r>
  </si>
  <si>
    <r>
      <t>·</t>
    </r>
    <r>
      <rPr>
        <sz val="7"/>
        <color theme="1"/>
        <rFont val="Times New Roman"/>
        <family val="1"/>
      </rPr>
      <t xml:space="preserve">    </t>
    </r>
    <r>
      <rPr>
        <sz val="11"/>
        <color rgb="FF000000"/>
        <rFont val="Calibri"/>
        <family val="2"/>
      </rPr>
      <t>Will they remain with the participants or with the program provider for program use?</t>
    </r>
  </si>
  <si>
    <r>
      <t>·</t>
    </r>
    <r>
      <rPr>
        <sz val="7"/>
        <color theme="1"/>
        <rFont val="Times New Roman"/>
        <family val="1"/>
      </rPr>
      <t>    </t>
    </r>
    <r>
      <rPr>
        <sz val="11"/>
        <color rgb="FF000000"/>
        <rFont val="Calibri"/>
        <family val="2"/>
      </rPr>
      <t>Are supplies planning to be purchased using the micro-purchase method, and if so, why?</t>
    </r>
  </si>
  <si>
    <r>
      <t>·</t>
    </r>
    <r>
      <rPr>
        <sz val="7"/>
        <color theme="1"/>
        <rFont val="Times New Roman"/>
        <family val="1"/>
      </rPr>
      <t>    </t>
    </r>
    <r>
      <rPr>
        <sz val="11"/>
        <color rgb="FF000000"/>
        <rFont val="Calibri"/>
        <family val="2"/>
      </rPr>
      <t>Why is each operational expense anticipated?</t>
    </r>
  </si>
  <si>
    <r>
      <t>·</t>
    </r>
    <r>
      <rPr>
        <sz val="7"/>
        <color theme="1"/>
        <rFont val="Times New Roman"/>
        <family val="1"/>
      </rPr>
      <t>    </t>
    </r>
    <r>
      <rPr>
        <sz val="11"/>
        <color rgb="FF000000"/>
        <rFont val="Calibri"/>
        <family val="2"/>
      </rPr>
      <t>Are they reasonable/allowable?</t>
    </r>
  </si>
  <si>
    <r>
      <t>·</t>
    </r>
    <r>
      <rPr>
        <sz val="7"/>
        <color theme="1"/>
        <rFont val="Times New Roman"/>
        <family val="1"/>
      </rPr>
      <t>    </t>
    </r>
    <r>
      <rPr>
        <sz val="11"/>
        <color rgb="FF000000"/>
        <rFont val="Calibri"/>
        <family val="2"/>
      </rPr>
      <t>How is each person’s annual salary and percentage of time devoted to the project determined?</t>
    </r>
  </si>
  <si>
    <r>
      <t>·</t>
    </r>
    <r>
      <rPr>
        <sz val="7"/>
        <color theme="1"/>
        <rFont val="Times New Roman"/>
        <family val="1"/>
      </rPr>
      <t xml:space="preserve">    </t>
    </r>
    <r>
      <rPr>
        <sz val="11"/>
        <color rgb="FF000000"/>
        <rFont val="Calibri"/>
        <family val="2"/>
      </rPr>
      <t>How is each person’s annual salary and percentage of time devoted to the project determined?</t>
    </r>
  </si>
  <si>
    <t xml:space="preserve"> Budget Justification</t>
  </si>
  <si>
    <t>Tuition Payments/ITAs (C1 Cost Category)</t>
  </si>
  <si>
    <t>On the Job (OJT) Reimbursements (C2 Cost Category)</t>
  </si>
  <si>
    <t>Skill Upgrade and Retraining/Customized Training (C3 Cost Category)</t>
  </si>
  <si>
    <t>Adult Education and Literacy Training (C4 Cost Category)</t>
  </si>
  <si>
    <t>Other Training Expenses (C5 Cost Category)</t>
  </si>
  <si>
    <t>Other Training (C7 Cost Category)</t>
  </si>
  <si>
    <t>Apprenticeship Training (C8 Cost Category)</t>
  </si>
  <si>
    <t>Incumbent Worker Training (C9 Cost Category)</t>
  </si>
  <si>
    <t>Transitional Job Expenditures (C11 Cost Category)</t>
  </si>
  <si>
    <t>Customized Training (C10 Cost Category)</t>
  </si>
  <si>
    <t>- Include reference(s) to the Project Narrative where necessary</t>
  </si>
  <si>
    <t>- The grey boxes contain questions that serve as a start (not limited to) when developing the budget justification narrative</t>
  </si>
  <si>
    <t>- If work will be subcontracted, please indicate within the budget justification</t>
  </si>
  <si>
    <r>
      <t>·</t>
    </r>
    <r>
      <rPr>
        <sz val="7"/>
        <color theme="1"/>
        <rFont val="Times New Roman"/>
        <family val="1"/>
      </rPr>
      <t xml:space="preserve">    </t>
    </r>
    <r>
      <rPr>
        <sz val="11"/>
        <color rgb="FF000000"/>
        <rFont val="Calibri"/>
        <family val="2"/>
      </rPr>
      <t>How does each identified position contribute to the operation of the grant?</t>
    </r>
  </si>
  <si>
    <t>&lt;Enter justification here&gt;</t>
  </si>
  <si>
    <r>
      <t>·</t>
    </r>
    <r>
      <rPr>
        <sz val="7"/>
        <color theme="1"/>
        <rFont val="Times New Roman"/>
        <family val="1"/>
      </rPr>
      <t xml:space="preserve">    </t>
    </r>
    <r>
      <rPr>
        <sz val="11"/>
        <color rgb="FF000000"/>
        <rFont val="Calibri"/>
        <family val="2"/>
      </rPr>
      <t>List the components included and percentage of salary (health insurance, FICA, retirement, etc.), in the highlighted space below:</t>
    </r>
  </si>
  <si>
    <r>
      <t>·</t>
    </r>
    <r>
      <rPr>
        <sz val="7"/>
        <color theme="1"/>
        <rFont val="Times New Roman"/>
        <family val="1"/>
      </rPr>
      <t xml:space="preserve">    </t>
    </r>
    <r>
      <rPr>
        <sz val="11"/>
        <color theme="1"/>
        <rFont val="Calibri"/>
        <family val="2"/>
        <scheme val="minor"/>
      </rPr>
      <t>Pr</t>
    </r>
    <r>
      <rPr>
        <sz val="11"/>
        <color rgb="FF000000"/>
        <rFont val="Calibri"/>
        <family val="2"/>
      </rPr>
      <t>ovide the overall fringe benefit percentage</t>
    </r>
  </si>
  <si>
    <r>
      <t>·</t>
    </r>
    <r>
      <rPr>
        <sz val="7"/>
        <color theme="1"/>
        <rFont val="Times New Roman"/>
        <family val="1"/>
      </rPr>
      <t>    </t>
    </r>
    <r>
      <rPr>
        <sz val="11"/>
        <color rgb="FF000000"/>
        <rFont val="Calibri"/>
        <family val="2"/>
      </rPr>
      <t>How does each identified position contribute to the operation of the grant?</t>
    </r>
  </si>
  <si>
    <t>- Review the Budget Justification Instructions tab within this workbook</t>
  </si>
  <si>
    <t xml:space="preserve">Program Fringe Benefits (B1 Cost Category) </t>
  </si>
  <si>
    <t>Budget Modification Justification</t>
  </si>
  <si>
    <t>Base</t>
  </si>
  <si>
    <t>For specific questions, refer to the Budget Justification tab.</t>
  </si>
  <si>
    <t>Please provide rationale for the modification of the previous budget.</t>
  </si>
  <si>
    <t>Payee (Name and Address)</t>
  </si>
  <si>
    <t>General Invoice</t>
  </si>
  <si>
    <t>Payor  (Name and Address)</t>
  </si>
  <si>
    <t>Contract No.</t>
  </si>
  <si>
    <t>Invoice Date</t>
  </si>
  <si>
    <t>Billing Period</t>
  </si>
  <si>
    <t>Print Name</t>
  </si>
  <si>
    <t>Signature</t>
  </si>
  <si>
    <t>Date</t>
  </si>
  <si>
    <t>Phone Number</t>
  </si>
  <si>
    <t>Transaction Date</t>
  </si>
  <si>
    <t>Cost Category/Expense Details</t>
  </si>
  <si>
    <t>Date of Modification:</t>
  </si>
  <si>
    <t>Related Technical Instruction</t>
  </si>
  <si>
    <t>Apprenticeship Training - Related Technical Instruction</t>
  </si>
  <si>
    <t>Apprenticeship Training - On The Job (OJT) Reimbursements</t>
  </si>
  <si>
    <t>Total Apprenticeship Training - Related Technical Instruction</t>
  </si>
  <si>
    <t>Total Incumbent Worker Training - On The Job (OJT) Reimbursements</t>
  </si>
  <si>
    <t>Apprenticeship Training - Related Technical Instruction (C8 Cost Category)</t>
  </si>
  <si>
    <t>Apprenticeship Training - On The Job (OJT) Reimbursements (C8 Cost Category)</t>
  </si>
  <si>
    <t xml:space="preserve">PAsmart Pathway Innovations to Registered Apprenticeships </t>
  </si>
  <si>
    <t>November 1, 2024 to December 31,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</si>
</sst>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_(&quot;$&quot;* #,##0.00_);_(&quot;$&quot;* \(#,##0.00\);_(&quot;$&quot;* &quot;-&quot;_);_(@_)"/>
    <numFmt numFmtId="167" formatCode="&quot;$&quot;#,##0.00"/>
    <numFmt numFmtId="168" formatCode="0.0"/>
    <numFmt numFmtId="169" formatCode="[&lt;=9999999]###\-####;\(###\)\ ###\-####"/>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theme="1"/>
      <name val="Verdana"/>
      <family val="2"/>
    </font>
    <font>
      <sz val="10"/>
      <color theme="1"/>
      <name val="Verdana"/>
      <family val="2"/>
    </font>
    <font>
      <sz val="9"/>
      <color indexed="81"/>
      <name val="Tahoma"/>
      <family val="2"/>
    </font>
    <font>
      <b/>
      <sz val="9"/>
      <color indexed="81"/>
      <name val="Tahoma"/>
      <family val="2"/>
    </font>
    <font>
      <sz val="8"/>
      <name val="Calibri"/>
      <family val="2"/>
      <scheme val="minor"/>
    </font>
    <font>
      <b/>
      <sz val="11"/>
      <name val="Calibri"/>
      <family val="2"/>
      <scheme val="minor"/>
    </font>
    <font>
      <sz val="11"/>
      <color theme="1"/>
      <name val="Calibri"/>
      <family val="2"/>
    </font>
    <font>
      <b/>
      <sz val="9"/>
      <color indexed="10"/>
      <name val="Tahoma"/>
      <family val="2"/>
    </font>
    <font>
      <b/>
      <sz val="11"/>
      <color rgb="FFFF0000"/>
      <name val="Calibri"/>
      <family val="2"/>
      <scheme val="minor"/>
    </font>
    <font>
      <u/>
      <sz val="9"/>
      <color indexed="81"/>
      <name val="Tahoma"/>
      <family val="2"/>
    </font>
    <font>
      <b/>
      <u/>
      <sz val="11"/>
      <color theme="1"/>
      <name val="Calibri"/>
      <family val="2"/>
      <scheme val="minor"/>
    </font>
    <font>
      <b/>
      <u/>
      <sz val="11"/>
      <color rgb="FFFF0000"/>
      <name val="Calibri"/>
      <family val="2"/>
      <scheme val="minor"/>
    </font>
    <font>
      <sz val="9"/>
      <color indexed="10"/>
      <name val="Tahoma"/>
      <family val="2"/>
    </font>
    <font>
      <u/>
      <sz val="11"/>
      <color theme="1"/>
      <name val="Calibri"/>
      <family val="2"/>
      <scheme val="minor"/>
    </font>
    <font>
      <b/>
      <sz val="11"/>
      <color theme="0"/>
      <name val="Calibri"/>
      <family val="2"/>
      <scheme val="minor"/>
    </font>
    <font>
      <sz val="11"/>
      <color rgb="FF000000"/>
      <name val="Calibri"/>
      <family val="2"/>
    </font>
    <font>
      <sz val="11"/>
      <color theme="1"/>
      <name val="Symbol"/>
      <family val="1"/>
      <charset val="2"/>
    </font>
    <font>
      <sz val="7"/>
      <color theme="1"/>
      <name val="Times New Roman"/>
      <family val="1"/>
    </font>
    <font>
      <sz val="11"/>
      <color rgb="FFFF0000"/>
      <name val="Calibri"/>
      <family val="2"/>
      <scheme val="minor"/>
    </font>
    <font>
      <b/>
      <sz val="11"/>
      <color rgb="FF000000"/>
      <name val="Calibri"/>
      <family val="2"/>
      <scheme val="minor"/>
    </font>
    <font>
      <b/>
      <sz val="12"/>
      <color theme="0"/>
      <name val="Calibri"/>
      <family val="2"/>
      <scheme val="minor"/>
    </font>
    <font>
      <b/>
      <sz val="11"/>
      <color indexed="12"/>
      <name val="Calibri"/>
      <family val="2"/>
      <scheme val="minor"/>
    </font>
    <font>
      <sz val="11"/>
      <color indexed="12"/>
      <name val="Calibri"/>
      <family val="2"/>
      <scheme val="minor"/>
    </font>
    <font>
      <sz val="11"/>
      <color indexed="10"/>
      <name val="Calibri"/>
      <family val="2"/>
      <scheme val="minor"/>
    </font>
    <font>
      <b/>
      <sz val="11"/>
      <color rgb="FF0000FF"/>
      <name val="Calibri"/>
      <family val="2"/>
      <scheme val="minor"/>
    </font>
    <font>
      <sz val="10"/>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indexed="22"/>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rgb="FF041A49"/>
        <bgColor indexed="64"/>
      </patternFill>
    </fill>
    <fill>
      <patternFill patternType="solid">
        <fgColor rgb="FFF2F2F2"/>
        <bgColor indexed="64"/>
      </patternFill>
    </fill>
    <fill>
      <patternFill patternType="solid">
        <fgColor rgb="FFE2B33D"/>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tint="0.3999755851924192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auto="1"/>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double">
        <color indexed="64"/>
      </top>
      <bottom style="medium">
        <color indexed="64"/>
      </bottom>
      <diagonal/>
    </border>
    <border>
      <left/>
      <right/>
      <top style="medium">
        <color indexed="64"/>
      </top>
      <bottom style="medium">
        <color theme="2"/>
      </bottom>
      <diagonal/>
    </border>
    <border>
      <left/>
      <right style="medium">
        <color theme="1"/>
      </right>
      <top/>
      <bottom style="medium">
        <color theme="2"/>
      </bottom>
      <diagonal/>
    </border>
    <border>
      <left style="medium">
        <color theme="1"/>
      </left>
      <right/>
      <top style="medium">
        <color indexed="64"/>
      </top>
      <bottom style="medium">
        <color theme="2"/>
      </bottom>
      <diagonal/>
    </border>
    <border>
      <left/>
      <right/>
      <top style="medium">
        <color theme="2"/>
      </top>
      <bottom style="medium">
        <color indexed="64"/>
      </bottom>
      <diagonal/>
    </border>
    <border>
      <left/>
      <right style="medium">
        <color theme="1"/>
      </right>
      <top style="medium">
        <color theme="2"/>
      </top>
      <bottom/>
      <diagonal/>
    </border>
    <border>
      <left style="medium">
        <color theme="1"/>
      </left>
      <right/>
      <top style="medium">
        <color theme="2"/>
      </top>
      <bottom style="medium">
        <color indexed="64"/>
      </bottom>
      <diagonal/>
    </border>
    <border>
      <left style="medium">
        <color theme="1"/>
      </left>
      <right/>
      <top/>
      <bottom style="medium">
        <color theme="2"/>
      </bottom>
      <diagonal/>
    </border>
    <border>
      <left/>
      <right/>
      <top/>
      <bottom style="medium">
        <color theme="2"/>
      </bottom>
      <diagonal/>
    </border>
    <border>
      <left/>
      <right/>
      <top style="medium">
        <color theme="2"/>
      </top>
      <bottom/>
      <diagonal/>
    </border>
    <border>
      <left style="medium">
        <color theme="1"/>
      </left>
      <right/>
      <top style="medium">
        <color theme="2"/>
      </top>
      <bottom/>
      <diagonal/>
    </border>
    <border>
      <left/>
      <right style="medium">
        <color theme="1"/>
      </right>
      <top style="medium">
        <color theme="2"/>
      </top>
      <bottom style="medium">
        <color theme="1"/>
      </bottom>
      <diagonal/>
    </border>
    <border>
      <left style="medium">
        <color theme="1"/>
      </left>
      <right/>
      <top style="medium">
        <color theme="2"/>
      </top>
      <bottom style="medium">
        <color theme="1"/>
      </bottom>
      <diagonal/>
    </border>
    <border>
      <left/>
      <right/>
      <top style="medium">
        <color theme="2"/>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1" fillId="0" borderId="0"/>
    <xf numFmtId="44" fontId="1" fillId="0" borderId="0" applyFont="0" applyFill="0" applyBorder="0" applyAlignment="0" applyProtection="0"/>
    <xf numFmtId="44" fontId="5" fillId="0" borderId="0" applyFont="0" applyFill="0" applyBorder="0" applyAlignment="0" applyProtection="0"/>
    <xf numFmtId="0" fontId="6" fillId="0" borderId="0"/>
    <xf numFmtId="0" fontId="6" fillId="0" borderId="0"/>
    <xf numFmtId="9" fontId="5" fillId="0" borderId="0" applyFont="0" applyFill="0" applyBorder="0" applyAlignment="0" applyProtection="0"/>
    <xf numFmtId="0" fontId="5" fillId="0" borderId="0"/>
  </cellStyleXfs>
  <cellXfs count="799">
    <xf numFmtId="0" fontId="0" fillId="0" borderId="0" xfId="0"/>
    <xf numFmtId="0" fontId="0" fillId="0" borderId="0" xfId="0" applyProtection="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44" fontId="0" fillId="0" borderId="1" xfId="1" applyFont="1" applyBorder="1" applyProtection="1"/>
    <xf numFmtId="44" fontId="0" fillId="0" borderId="5" xfId="1" applyFont="1" applyBorder="1" applyProtection="1"/>
    <xf numFmtId="0" fontId="1" fillId="0" borderId="0" xfId="5"/>
    <xf numFmtId="0" fontId="0" fillId="0" borderId="6" xfId="0" applyBorder="1" applyAlignment="1">
      <alignment horizontal="left" vertical="center" indent="2"/>
    </xf>
    <xf numFmtId="0" fontId="0" fillId="0" borderId="1" xfId="0" applyBorder="1" applyAlignment="1">
      <alignment horizontal="center" vertical="center"/>
    </xf>
    <xf numFmtId="44" fontId="1" fillId="0" borderId="1" xfId="6" applyFont="1" applyFill="1" applyBorder="1" applyAlignment="1" applyProtection="1">
      <alignment vertical="center"/>
    </xf>
    <xf numFmtId="0" fontId="1" fillId="2" borderId="1" xfId="6" applyNumberFormat="1" applyFont="1" applyFill="1" applyBorder="1" applyAlignment="1" applyProtection="1">
      <alignment horizontal="center" vertical="center"/>
    </xf>
    <xf numFmtId="0" fontId="0" fillId="0" borderId="9" xfId="0" applyBorder="1" applyAlignment="1">
      <alignment horizontal="left" vertical="center" wrapText="1" indent="1"/>
    </xf>
    <xf numFmtId="0" fontId="0" fillId="0" borderId="6" xfId="0" applyBorder="1" applyAlignment="1">
      <alignment horizontal="left" vertical="center" wrapText="1" indent="2"/>
    </xf>
    <xf numFmtId="0" fontId="0" fillId="0" borderId="1" xfId="0" applyBorder="1" applyAlignment="1">
      <alignment horizontal="center" vertical="center" wrapText="1"/>
    </xf>
    <xf numFmtId="0" fontId="1" fillId="2" borderId="1" xfId="5" applyFill="1" applyBorder="1" applyAlignment="1">
      <alignment horizontal="center" vertical="center"/>
    </xf>
    <xf numFmtId="0" fontId="0" fillId="0" borderId="8" xfId="0" applyBorder="1" applyAlignment="1">
      <alignment horizontal="left" vertical="center" wrapText="1" indent="2"/>
    </xf>
    <xf numFmtId="0" fontId="0" fillId="0" borderId="9" xfId="0" applyBorder="1" applyAlignment="1">
      <alignment horizontal="center" vertical="center" wrapText="1"/>
    </xf>
    <xf numFmtId="44" fontId="1" fillId="0" borderId="9" xfId="6" applyFont="1" applyFill="1" applyBorder="1" applyProtection="1"/>
    <xf numFmtId="0" fontId="1" fillId="2" borderId="9" xfId="5" applyFill="1" applyBorder="1" applyAlignment="1">
      <alignment horizontal="center"/>
    </xf>
    <xf numFmtId="0" fontId="2" fillId="0" borderId="0" xfId="5" applyFont="1" applyAlignment="1">
      <alignment horizontal="left" vertical="center" wrapText="1" indent="2"/>
    </xf>
    <xf numFmtId="0" fontId="2" fillId="0" borderId="0" xfId="5" applyFont="1" applyAlignment="1">
      <alignment horizontal="center" vertical="center" wrapText="1"/>
    </xf>
    <xf numFmtId="0" fontId="2" fillId="0" borderId="0" xfId="5" applyFont="1" applyAlignment="1">
      <alignment horizontal="left" vertical="center" wrapText="1" indent="1"/>
    </xf>
    <xf numFmtId="0" fontId="1" fillId="0" borderId="0" xfId="5" applyAlignment="1">
      <alignment vertical="center" wrapText="1"/>
    </xf>
    <xf numFmtId="44" fontId="1" fillId="0" borderId="0" xfId="6" applyFont="1" applyFill="1" applyBorder="1" applyProtection="1"/>
    <xf numFmtId="44" fontId="0" fillId="0" borderId="39" xfId="1" applyFont="1" applyBorder="1" applyProtection="1"/>
    <xf numFmtId="44" fontId="1" fillId="0" borderId="1" xfId="6" applyFont="1" applyBorder="1" applyProtection="1"/>
    <xf numFmtId="1" fontId="1" fillId="0" borderId="1" xfId="6" applyNumberFormat="1" applyFont="1" applyBorder="1" applyAlignment="1" applyProtection="1">
      <alignment horizontal="center"/>
    </xf>
    <xf numFmtId="0" fontId="0" fillId="0" borderId="0" xfId="0" applyAlignment="1">
      <alignment horizontal="center" vertical="center" wrapText="1"/>
    </xf>
    <xf numFmtId="0" fontId="0" fillId="0" borderId="1" xfId="0" applyBorder="1" applyAlignment="1">
      <alignment horizontal="center"/>
    </xf>
    <xf numFmtId="44" fontId="0" fillId="0" borderId="7" xfId="1" applyFont="1" applyBorder="1" applyProtection="1"/>
    <xf numFmtId="0" fontId="0" fillId="0" borderId="9" xfId="0" applyBorder="1" applyAlignment="1">
      <alignment horizontal="center"/>
    </xf>
    <xf numFmtId="44" fontId="0" fillId="0" borderId="9" xfId="1" applyFont="1" applyBorder="1" applyProtection="1"/>
    <xf numFmtId="44" fontId="0" fillId="0" borderId="10" xfId="1" applyFont="1" applyBorder="1" applyProtection="1"/>
    <xf numFmtId="0" fontId="0" fillId="0" borderId="0" xfId="0" applyAlignment="1">
      <alignment vertical="center" wrapText="1"/>
    </xf>
    <xf numFmtId="44" fontId="1" fillId="4" borderId="1" xfId="6" applyFont="1" applyFill="1" applyBorder="1" applyAlignment="1" applyProtection="1">
      <alignment vertical="center"/>
      <protection locked="0"/>
    </xf>
    <xf numFmtId="44" fontId="1" fillId="4" borderId="9" xfId="6" applyFont="1" applyFill="1" applyBorder="1" applyProtection="1">
      <protection locked="0"/>
    </xf>
    <xf numFmtId="44" fontId="0" fillId="4" borderId="1" xfId="1" applyFont="1" applyFill="1" applyBorder="1" applyAlignment="1" applyProtection="1">
      <alignment horizontal="left" vertical="center" wrapText="1"/>
      <protection locked="0"/>
    </xf>
    <xf numFmtId="0" fontId="0" fillId="0" borderId="0" xfId="0" applyAlignment="1">
      <alignment wrapText="1"/>
    </xf>
    <xf numFmtId="0" fontId="2" fillId="6" borderId="3" xfId="5" applyFont="1" applyFill="1" applyBorder="1" applyAlignment="1">
      <alignment horizontal="center" vertical="center" wrapText="1"/>
    </xf>
    <xf numFmtId="0" fontId="2" fillId="6" borderId="3" xfId="5" applyFont="1" applyFill="1" applyBorder="1" applyAlignment="1">
      <alignment horizontal="left" vertical="center" wrapText="1" indent="1"/>
    </xf>
    <xf numFmtId="44" fontId="2" fillId="6" borderId="15" xfId="6" applyFont="1" applyFill="1" applyBorder="1" applyProtection="1"/>
    <xf numFmtId="1" fontId="2" fillId="6" borderId="15" xfId="6" applyNumberFormat="1" applyFont="1" applyFill="1" applyBorder="1" applyAlignment="1" applyProtection="1">
      <alignment horizontal="center"/>
    </xf>
    <xf numFmtId="164" fontId="2" fillId="6" borderId="15" xfId="2" applyNumberFormat="1" applyFont="1" applyFill="1" applyBorder="1" applyAlignment="1" applyProtection="1">
      <alignment horizontal="center"/>
    </xf>
    <xf numFmtId="164" fontId="1" fillId="6" borderId="56" xfId="2" applyNumberFormat="1" applyFill="1" applyBorder="1" applyAlignment="1" applyProtection="1">
      <alignment horizontal="center"/>
    </xf>
    <xf numFmtId="164" fontId="1" fillId="0" borderId="7" xfId="2" applyNumberFormat="1" applyFont="1" applyFill="1" applyBorder="1" applyAlignment="1" applyProtection="1">
      <alignment horizontal="center" vertical="center"/>
    </xf>
    <xf numFmtId="49" fontId="2" fillId="0" borderId="11" xfId="0" applyNumberFormat="1" applyFont="1" applyBorder="1" applyAlignment="1">
      <alignment horizontal="center" vertical="center" wrapText="1"/>
    </xf>
    <xf numFmtId="49" fontId="2" fillId="0" borderId="4" xfId="5" applyNumberFormat="1" applyFont="1" applyBorder="1" applyAlignment="1">
      <alignment horizontal="center" vertical="center" wrapText="1"/>
    </xf>
    <xf numFmtId="49" fontId="2" fillId="0" borderId="30" xfId="5" applyNumberFormat="1" applyFont="1" applyBorder="1" applyAlignment="1">
      <alignment horizontal="center" vertical="center" wrapText="1"/>
    </xf>
    <xf numFmtId="49" fontId="2" fillId="0" borderId="3" xfId="5" applyNumberFormat="1" applyFont="1" applyBorder="1" applyAlignment="1">
      <alignment horizontal="center" vertical="center" wrapText="1"/>
    </xf>
    <xf numFmtId="0" fontId="2" fillId="6" borderId="58" xfId="0" applyFont="1" applyFill="1" applyBorder="1" applyAlignment="1">
      <alignment horizontal="left" vertical="center" indent="1"/>
    </xf>
    <xf numFmtId="164" fontId="1" fillId="0" borderId="59" xfId="2" applyNumberFormat="1" applyFont="1" applyFill="1" applyBorder="1" applyAlignment="1" applyProtection="1">
      <alignment horizontal="center" vertical="center"/>
    </xf>
    <xf numFmtId="44" fontId="0" fillId="0" borderId="21" xfId="6" applyFont="1" applyBorder="1" applyProtection="1"/>
    <xf numFmtId="44" fontId="1" fillId="0" borderId="53" xfId="6" applyFont="1" applyBorder="1" applyProtection="1"/>
    <xf numFmtId="1" fontId="1" fillId="0" borderId="53" xfId="6" applyNumberFormat="1" applyFont="1" applyBorder="1" applyAlignment="1" applyProtection="1">
      <alignment horizontal="center"/>
    </xf>
    <xf numFmtId="0" fontId="2" fillId="0" borderId="16" xfId="0" applyFont="1" applyBorder="1"/>
    <xf numFmtId="0" fontId="2" fillId="0" borderId="63" xfId="0" applyFont="1" applyBorder="1"/>
    <xf numFmtId="0" fontId="2" fillId="6" borderId="60" xfId="0" applyFont="1" applyFill="1" applyBorder="1" applyAlignment="1">
      <alignment horizontal="left" indent="1"/>
    </xf>
    <xf numFmtId="0" fontId="1" fillId="6" borderId="36" xfId="5" applyFill="1" applyBorder="1"/>
    <xf numFmtId="0" fontId="0" fillId="6" borderId="36" xfId="0" applyFill="1" applyBorder="1"/>
    <xf numFmtId="0" fontId="0" fillId="6" borderId="36" xfId="0" applyFill="1" applyBorder="1" applyAlignment="1">
      <alignment horizontal="center"/>
    </xf>
    <xf numFmtId="164" fontId="1" fillId="0" borderId="18" xfId="2" applyNumberFormat="1" applyFont="1" applyFill="1" applyBorder="1" applyAlignment="1" applyProtection="1">
      <alignment horizontal="center" vertical="center"/>
    </xf>
    <xf numFmtId="0" fontId="0" fillId="6" borderId="37" xfId="0" applyFill="1" applyBorder="1" applyAlignment="1">
      <alignment horizontal="center" vertical="center"/>
    </xf>
    <xf numFmtId="0" fontId="2" fillId="6" borderId="64" xfId="0" applyFont="1" applyFill="1" applyBorder="1" applyAlignment="1">
      <alignment horizontal="left" vertical="center" indent="1"/>
    </xf>
    <xf numFmtId="0" fontId="0" fillId="6" borderId="29" xfId="0" applyFill="1" applyBorder="1" applyAlignment="1">
      <alignment horizontal="center" vertical="center"/>
    </xf>
    <xf numFmtId="0" fontId="0" fillId="6" borderId="29" xfId="0" applyFill="1" applyBorder="1" applyAlignment="1">
      <alignment horizontal="left" indent="1"/>
    </xf>
    <xf numFmtId="0" fontId="1" fillId="6" borderId="29" xfId="5" applyFill="1" applyBorder="1" applyAlignment="1">
      <alignment vertical="center"/>
    </xf>
    <xf numFmtId="0" fontId="1" fillId="6" borderId="29" xfId="5" applyFill="1" applyBorder="1" applyAlignment="1">
      <alignment horizontal="center" vertical="center"/>
    </xf>
    <xf numFmtId="164" fontId="1" fillId="6" borderId="65" xfId="2" applyNumberFormat="1" applyFill="1" applyBorder="1" applyAlignment="1" applyProtection="1">
      <alignment horizontal="center" vertical="center"/>
    </xf>
    <xf numFmtId="44" fontId="2" fillId="6" borderId="62" xfId="6" applyFont="1" applyFill="1" applyBorder="1" applyProtection="1"/>
    <xf numFmtId="44" fontId="0" fillId="6" borderId="4" xfId="6" applyFont="1" applyFill="1" applyBorder="1" applyProtection="1"/>
    <xf numFmtId="0" fontId="2" fillId="0" borderId="3" xfId="0" applyFont="1" applyBorder="1" applyAlignment="1">
      <alignment horizontal="center" vertical="center" wrapText="1"/>
    </xf>
    <xf numFmtId="0" fontId="1" fillId="6" borderId="38" xfId="5" applyFill="1" applyBorder="1" applyAlignment="1">
      <alignment vertical="center"/>
    </xf>
    <xf numFmtId="44" fontId="1" fillId="0" borderId="39" xfId="6" applyFont="1" applyFill="1" applyBorder="1" applyAlignment="1" applyProtection="1">
      <alignment vertical="center"/>
    </xf>
    <xf numFmtId="44" fontId="1" fillId="0" borderId="35" xfId="6" applyFont="1" applyFill="1" applyBorder="1" applyAlignment="1" applyProtection="1">
      <alignment vertical="center"/>
    </xf>
    <xf numFmtId="0" fontId="0" fillId="6" borderId="38" xfId="0" applyFill="1" applyBorder="1" applyAlignment="1">
      <alignment horizontal="left" indent="1"/>
    </xf>
    <xf numFmtId="0" fontId="2" fillId="0" borderId="1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3" xfId="0" applyBorder="1"/>
    <xf numFmtId="0" fontId="2" fillId="6" borderId="64" xfId="0" applyFont="1" applyFill="1" applyBorder="1" applyAlignment="1">
      <alignment horizontal="left" indent="1"/>
    </xf>
    <xf numFmtId="0" fontId="0" fillId="6" borderId="29" xfId="0" applyFill="1" applyBorder="1"/>
    <xf numFmtId="0" fontId="0" fillId="6" borderId="65" xfId="0" applyFill="1" applyBorder="1"/>
    <xf numFmtId="0" fontId="2" fillId="6" borderId="58" xfId="0" applyFont="1" applyFill="1" applyBorder="1" applyAlignment="1">
      <alignment horizontal="left" indent="1"/>
    </xf>
    <xf numFmtId="0" fontId="0" fillId="6" borderId="24" xfId="0" applyFill="1" applyBorder="1" applyAlignment="1">
      <alignment horizontal="center"/>
    </xf>
    <xf numFmtId="44" fontId="0" fillId="6" borderId="29" xfId="1" applyFont="1" applyFill="1" applyBorder="1" applyProtection="1"/>
    <xf numFmtId="0" fontId="0" fillId="6" borderId="29" xfId="0" applyFill="1" applyBorder="1" applyAlignment="1">
      <alignment horizontal="center"/>
    </xf>
    <xf numFmtId="44" fontId="0" fillId="6" borderId="65" xfId="1" applyFont="1" applyFill="1" applyBorder="1" applyProtection="1"/>
    <xf numFmtId="0" fontId="0" fillId="0" borderId="5" xfId="0" applyBorder="1" applyAlignment="1">
      <alignment horizontal="center"/>
    </xf>
    <xf numFmtId="0" fontId="0" fillId="0" borderId="39" xfId="0" applyBorder="1"/>
    <xf numFmtId="0" fontId="0" fillId="0" borderId="25" xfId="0" applyBorder="1"/>
    <xf numFmtId="44" fontId="0" fillId="0" borderId="18" xfId="1" applyFont="1" applyBorder="1" applyProtection="1"/>
    <xf numFmtId="0" fontId="0" fillId="0" borderId="34" xfId="0"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applyAlignment="1">
      <alignment horizontal="left" vertical="center" wrapText="1" indent="1"/>
    </xf>
    <xf numFmtId="0" fontId="2" fillId="6" borderId="2" xfId="5" applyFont="1" applyFill="1" applyBorder="1" applyAlignment="1">
      <alignment horizontal="left" vertical="center" wrapText="1" indent="1"/>
    </xf>
    <xf numFmtId="0" fontId="0" fillId="0" borderId="21" xfId="0" applyBorder="1"/>
    <xf numFmtId="44" fontId="0" fillId="0" borderId="53" xfId="1" applyFont="1" applyBorder="1" applyProtection="1"/>
    <xf numFmtId="0" fontId="0" fillId="0" borderId="53" xfId="0" applyBorder="1" applyAlignment="1">
      <alignment horizontal="center"/>
    </xf>
    <xf numFmtId="44" fontId="0" fillId="0" borderId="59" xfId="1" applyFont="1" applyBorder="1" applyProtection="1"/>
    <xf numFmtId="44" fontId="2" fillId="6" borderId="30" xfId="1" applyFont="1" applyFill="1" applyBorder="1" applyProtection="1"/>
    <xf numFmtId="0" fontId="2" fillId="0" borderId="58" xfId="0" applyFont="1" applyBorder="1" applyAlignment="1">
      <alignment horizontal="left" indent="1"/>
    </xf>
    <xf numFmtId="44" fontId="0" fillId="0" borderId="5" xfId="1" applyFont="1" applyFill="1" applyBorder="1" applyProtection="1"/>
    <xf numFmtId="164" fontId="0" fillId="0" borderId="18" xfId="2" applyNumberFormat="1" applyFont="1" applyBorder="1" applyProtection="1"/>
    <xf numFmtId="0" fontId="2" fillId="0" borderId="67" xfId="0" applyFont="1" applyBorder="1" applyAlignment="1">
      <alignment horizontal="left" indent="1"/>
    </xf>
    <xf numFmtId="44" fontId="0" fillId="0" borderId="53" xfId="1" applyFont="1" applyFill="1" applyBorder="1" applyProtection="1"/>
    <xf numFmtId="164" fontId="0" fillId="0" borderId="59" xfId="2" applyNumberFormat="1" applyFont="1" applyBorder="1" applyProtection="1"/>
    <xf numFmtId="0" fontId="2" fillId="0" borderId="58"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44" fontId="0" fillId="0" borderId="10" xfId="1" applyFont="1" applyBorder="1" applyAlignment="1" applyProtection="1">
      <alignment horizontal="center"/>
    </xf>
    <xf numFmtId="44" fontId="0" fillId="4" borderId="7" xfId="1" applyFont="1" applyFill="1" applyBorder="1" applyProtection="1">
      <protection locked="0"/>
    </xf>
    <xf numFmtId="44" fontId="0" fillId="4" borderId="10" xfId="1" applyFont="1" applyFill="1" applyBorder="1" applyProtection="1">
      <protection locked="0"/>
    </xf>
    <xf numFmtId="44" fontId="0" fillId="0" borderId="7" xfId="1" applyFont="1" applyFill="1" applyBorder="1" applyAlignment="1" applyProtection="1">
      <alignment vertical="center" wrapText="1"/>
    </xf>
    <xf numFmtId="44" fontId="0" fillId="0" borderId="10" xfId="1" applyFont="1" applyFill="1" applyBorder="1" applyAlignment="1" applyProtection="1">
      <alignment vertical="center" wrapText="1"/>
    </xf>
    <xf numFmtId="0" fontId="2" fillId="6" borderId="11" xfId="0" applyFont="1" applyFill="1" applyBorder="1" applyAlignment="1">
      <alignment horizontal="left" indent="1"/>
    </xf>
    <xf numFmtId="164" fontId="2" fillId="6" borderId="12" xfId="2" applyNumberFormat="1" applyFont="1" applyFill="1" applyBorder="1" applyProtection="1"/>
    <xf numFmtId="1" fontId="2" fillId="6" borderId="68" xfId="6" applyNumberFormat="1" applyFont="1" applyFill="1" applyBorder="1" applyAlignment="1" applyProtection="1">
      <alignment horizontal="center"/>
    </xf>
    <xf numFmtId="44" fontId="0" fillId="0" borderId="25" xfId="1" applyFont="1" applyBorder="1" applyProtection="1"/>
    <xf numFmtId="44" fontId="1" fillId="0" borderId="5" xfId="6" applyFont="1" applyBorder="1" applyProtection="1"/>
    <xf numFmtId="1" fontId="1" fillId="0" borderId="5" xfId="6" applyNumberFormat="1" applyFont="1" applyBorder="1" applyAlignment="1" applyProtection="1">
      <alignment horizontal="center"/>
    </xf>
    <xf numFmtId="0" fontId="0" fillId="0" borderId="35" xfId="0" applyBorder="1" applyAlignment="1">
      <alignment horizontal="center" vertical="center"/>
    </xf>
    <xf numFmtId="0" fontId="2" fillId="0" borderId="9" xfId="5" applyFont="1" applyBorder="1" applyAlignment="1">
      <alignment horizontal="center" vertical="center" wrapText="1"/>
    </xf>
    <xf numFmtId="164" fontId="2" fillId="0" borderId="10" xfId="2" applyNumberFormat="1" applyFont="1" applyBorder="1" applyAlignment="1" applyProtection="1">
      <alignment horizontal="center" vertical="center" wrapText="1"/>
    </xf>
    <xf numFmtId="0" fontId="0" fillId="6" borderId="3" xfId="0" applyFill="1" applyBorder="1"/>
    <xf numFmtId="44" fontId="2" fillId="6" borderId="11" xfId="1" applyFont="1" applyFill="1" applyBorder="1" applyProtection="1"/>
    <xf numFmtId="0" fontId="2" fillId="6" borderId="68" xfId="0" applyFont="1" applyFill="1" applyBorder="1" applyAlignment="1">
      <alignment horizontal="center"/>
    </xf>
    <xf numFmtId="44" fontId="2" fillId="6" borderId="15" xfId="1" applyFont="1" applyFill="1" applyBorder="1" applyProtection="1"/>
    <xf numFmtId="0" fontId="13" fillId="0" borderId="0" xfId="0" applyFont="1"/>
    <xf numFmtId="0" fontId="2" fillId="0" borderId="61" xfId="0" applyFont="1" applyBorder="1"/>
    <xf numFmtId="0" fontId="2" fillId="0" borderId="18" xfId="0" applyFont="1" applyBorder="1" applyAlignment="1">
      <alignment horizontal="center" vertical="center" wrapText="1"/>
    </xf>
    <xf numFmtId="49" fontId="10" fillId="4" borderId="30" xfId="5" applyNumberFormat="1" applyFont="1" applyFill="1" applyBorder="1" applyAlignment="1">
      <alignment horizontal="center" vertical="center" wrapText="1"/>
    </xf>
    <xf numFmtId="44" fontId="0" fillId="0" borderId="9" xfId="1" applyFont="1" applyFill="1" applyBorder="1" applyAlignment="1" applyProtection="1">
      <alignment vertical="center" wrapText="1"/>
    </xf>
    <xf numFmtId="0" fontId="2" fillId="4" borderId="5" xfId="0" applyFont="1" applyFill="1" applyBorder="1" applyAlignment="1">
      <alignment horizontal="center" vertical="center" wrapText="1"/>
    </xf>
    <xf numFmtId="44" fontId="0" fillId="4" borderId="1" xfId="1" applyFont="1" applyFill="1" applyBorder="1" applyAlignment="1" applyProtection="1">
      <alignment vertical="center" wrapText="1"/>
      <protection locked="0"/>
    </xf>
    <xf numFmtId="0" fontId="18" fillId="0" borderId="0" xfId="0" applyFont="1"/>
    <xf numFmtId="0" fontId="0" fillId="0" borderId="0" xfId="0" applyAlignment="1">
      <alignment wrapText="1"/>
    </xf>
    <xf numFmtId="0" fontId="2" fillId="0" borderId="0" xfId="0" applyFont="1" applyAlignment="1">
      <alignment horizontal="left"/>
    </xf>
    <xf numFmtId="0" fontId="19" fillId="7" borderId="72" xfId="0" applyFont="1" applyFill="1" applyBorder="1" applyAlignment="1">
      <alignment horizontal="left" vertical="center" indent="1"/>
    </xf>
    <xf numFmtId="0" fontId="0" fillId="7" borderId="40" xfId="0" applyFill="1" applyBorder="1"/>
    <xf numFmtId="0" fontId="0" fillId="7" borderId="75" xfId="0" applyFill="1" applyBorder="1"/>
    <xf numFmtId="0" fontId="0" fillId="9" borderId="63" xfId="0" applyFill="1" applyBorder="1" applyAlignment="1">
      <alignment horizontal="left" vertical="justify" wrapText="1" indent="1"/>
    </xf>
    <xf numFmtId="0" fontId="0" fillId="9" borderId="31" xfId="0" applyFill="1" applyBorder="1" applyAlignment="1">
      <alignment horizontal="left" vertical="justify" wrapText="1" indent="1"/>
    </xf>
    <xf numFmtId="0" fontId="0" fillId="9" borderId="57" xfId="0" applyFill="1" applyBorder="1" applyAlignment="1">
      <alignment horizontal="left" vertical="justify" wrapText="1" indent="1"/>
    </xf>
    <xf numFmtId="0" fontId="2" fillId="6" borderId="0" xfId="8" applyFont="1" applyFill="1" applyAlignment="1">
      <alignment horizontal="center"/>
    </xf>
    <xf numFmtId="44" fontId="2" fillId="6" borderId="0" xfId="7" applyFont="1" applyFill="1" applyProtection="1"/>
    <xf numFmtId="0" fontId="1" fillId="6" borderId="0" xfId="8" applyFont="1" applyFill="1"/>
    <xf numFmtId="0" fontId="1" fillId="4" borderId="29" xfId="8" applyFont="1" applyFill="1" applyBorder="1" applyAlignment="1">
      <alignment horizontal="center"/>
    </xf>
    <xf numFmtId="44" fontId="1" fillId="4" borderId="29" xfId="7" applyFont="1" applyFill="1" applyBorder="1" applyAlignment="1" applyProtection="1">
      <alignment horizontal="center"/>
    </xf>
    <xf numFmtId="9" fontId="1" fillId="4" borderId="29" xfId="10" applyFont="1" applyFill="1" applyBorder="1" applyAlignment="1" applyProtection="1">
      <alignment horizontal="center"/>
    </xf>
    <xf numFmtId="44" fontId="1" fillId="5" borderId="29" xfId="7" applyFont="1" applyFill="1" applyBorder="1" applyAlignment="1" applyProtection="1">
      <alignment horizontal="center"/>
    </xf>
    <xf numFmtId="44" fontId="1" fillId="5" borderId="0" xfId="7" applyFont="1" applyFill="1" applyBorder="1" applyAlignment="1" applyProtection="1">
      <alignment horizontal="center"/>
    </xf>
    <xf numFmtId="44" fontId="1" fillId="0" borderId="29" xfId="7" applyFont="1" applyFill="1" applyBorder="1" applyAlignment="1" applyProtection="1">
      <alignment horizontal="center"/>
    </xf>
    <xf numFmtId="0" fontId="2" fillId="0" borderId="0" xfId="11" applyFont="1"/>
    <xf numFmtId="44" fontId="1" fillId="0" borderId="0" xfId="7" applyFont="1" applyProtection="1"/>
    <xf numFmtId="0" fontId="1" fillId="0" borderId="0" xfId="11" applyFont="1"/>
    <xf numFmtId="9" fontId="1" fillId="0" borderId="0" xfId="10" applyFont="1" applyAlignment="1" applyProtection="1">
      <alignment horizontal="center"/>
    </xf>
    <xf numFmtId="0" fontId="1" fillId="0" borderId="0" xfId="11" applyFont="1" applyAlignment="1">
      <alignment horizontal="center"/>
    </xf>
    <xf numFmtId="44" fontId="23" fillId="0" borderId="0" xfId="7" applyFont="1" applyFill="1" applyProtection="1"/>
    <xf numFmtId="0" fontId="2" fillId="0" borderId="29" xfId="11" applyFont="1" applyBorder="1" applyAlignment="1">
      <alignment horizontal="center" vertical="center" wrapText="1"/>
    </xf>
    <xf numFmtId="44" fontId="2" fillId="0" borderId="29" xfId="7" applyFont="1" applyBorder="1" applyAlignment="1" applyProtection="1">
      <alignment horizontal="center" vertical="center" wrapText="1"/>
    </xf>
    <xf numFmtId="9" fontId="2" fillId="0" borderId="29" xfId="10" applyFont="1" applyBorder="1" applyAlignment="1" applyProtection="1">
      <alignment horizontal="center" vertical="center" wrapText="1"/>
    </xf>
    <xf numFmtId="0" fontId="2" fillId="0" borderId="0"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0" xfId="8" applyFont="1"/>
    <xf numFmtId="44" fontId="1" fillId="0" borderId="0" xfId="7" applyFont="1" applyFill="1" applyProtection="1"/>
    <xf numFmtId="167" fontId="1" fillId="0" borderId="0" xfId="11" applyNumberFormat="1" applyFont="1"/>
    <xf numFmtId="0" fontId="2" fillId="0" borderId="29" xfId="8" applyFont="1" applyBorder="1"/>
    <xf numFmtId="44" fontId="1" fillId="0" borderId="29" xfId="7" applyFont="1" applyFill="1" applyBorder="1" applyProtection="1"/>
    <xf numFmtId="0" fontId="1" fillId="0" borderId="29" xfId="8" applyFont="1" applyBorder="1" applyAlignment="1">
      <alignment horizontal="center"/>
    </xf>
    <xf numFmtId="44" fontId="1" fillId="0" borderId="29" xfId="7" applyFont="1" applyBorder="1" applyAlignment="1" applyProtection="1">
      <alignment horizontal="center"/>
    </xf>
    <xf numFmtId="44" fontId="1" fillId="0" borderId="0" xfId="7" applyFont="1" applyBorder="1" applyAlignment="1" applyProtection="1">
      <alignment horizontal="center"/>
    </xf>
    <xf numFmtId="44" fontId="1" fillId="0" borderId="0" xfId="11" applyNumberFormat="1" applyFont="1"/>
    <xf numFmtId="44" fontId="1" fillId="0" borderId="0" xfId="7" applyFont="1" applyFill="1" applyAlignment="1" applyProtection="1">
      <alignment vertical="center"/>
    </xf>
    <xf numFmtId="167" fontId="1" fillId="0" borderId="0" xfId="11" applyNumberFormat="1" applyFont="1" applyAlignment="1">
      <alignment vertical="center"/>
    </xf>
    <xf numFmtId="0" fontId="1" fillId="0" borderId="0" xfId="11" applyFont="1" applyAlignment="1">
      <alignment vertical="center"/>
    </xf>
    <xf numFmtId="167" fontId="2" fillId="0" borderId="0" xfId="11" applyNumberFormat="1" applyFont="1"/>
    <xf numFmtId="0" fontId="2" fillId="0" borderId="0" xfId="11" applyFont="1" applyAlignment="1">
      <alignment vertical="center"/>
    </xf>
    <xf numFmtId="44" fontId="1" fillId="0" borderId="28" xfId="7" applyFont="1" applyFill="1" applyBorder="1" applyAlignment="1" applyProtection="1">
      <alignment vertical="center" wrapText="1"/>
    </xf>
    <xf numFmtId="0" fontId="1" fillId="0" borderId="28" xfId="11" applyFont="1" applyBorder="1" applyAlignment="1">
      <alignment vertical="center"/>
    </xf>
    <xf numFmtId="9" fontId="1" fillId="0" borderId="0" xfId="10" applyFont="1" applyFill="1" applyAlignment="1" applyProtection="1">
      <alignment horizontal="center" vertical="center"/>
    </xf>
    <xf numFmtId="44" fontId="1" fillId="0" borderId="28" xfId="11" applyNumberFormat="1" applyFont="1" applyBorder="1" applyAlignment="1">
      <alignment vertical="center"/>
    </xf>
    <xf numFmtId="168" fontId="1" fillId="0" borderId="77" xfId="7" applyNumberFormat="1" applyFont="1" applyFill="1" applyBorder="1" applyAlignment="1" applyProtection="1">
      <alignment horizontal="center" vertical="center"/>
    </xf>
    <xf numFmtId="44" fontId="2" fillId="0" borderId="88" xfId="7" applyFont="1" applyFill="1" applyBorder="1" applyAlignment="1" applyProtection="1">
      <alignment vertical="center"/>
    </xf>
    <xf numFmtId="44" fontId="2" fillId="0" borderId="0" xfId="7" applyFont="1" applyFill="1" applyBorder="1" applyAlignment="1" applyProtection="1">
      <alignment vertical="center"/>
    </xf>
    <xf numFmtId="44" fontId="2" fillId="4" borderId="88" xfId="7" applyFont="1" applyFill="1" applyBorder="1" applyProtection="1">
      <protection locked="0"/>
    </xf>
    <xf numFmtId="44" fontId="1" fillId="0" borderId="0" xfId="11" applyNumberFormat="1" applyFont="1" applyAlignment="1">
      <alignment vertical="center"/>
    </xf>
    <xf numFmtId="168" fontId="1" fillId="0" borderId="0" xfId="7" applyNumberFormat="1" applyFont="1" applyFill="1" applyAlignment="1" applyProtection="1">
      <alignment horizontal="center" vertical="center"/>
    </xf>
    <xf numFmtId="44" fontId="2" fillId="0" borderId="49" xfId="7" applyFont="1" applyFill="1" applyBorder="1" applyAlignment="1" applyProtection="1">
      <alignment vertical="center"/>
    </xf>
    <xf numFmtId="9" fontId="1" fillId="0" borderId="0" xfId="10" applyFont="1" applyFill="1" applyAlignment="1" applyProtection="1">
      <alignment horizontal="center"/>
    </xf>
    <xf numFmtId="44" fontId="1" fillId="0" borderId="3" xfId="7" applyFont="1" applyFill="1" applyBorder="1" applyProtection="1"/>
    <xf numFmtId="44" fontId="1" fillId="0" borderId="0" xfId="7" applyFont="1" applyFill="1" applyBorder="1" applyProtection="1"/>
    <xf numFmtId="44" fontId="1" fillId="0" borderId="0" xfId="11" applyNumberFormat="1" applyFont="1" applyAlignment="1">
      <alignment horizontal="center"/>
    </xf>
    <xf numFmtId="44" fontId="2" fillId="0" borderId="15" xfId="7" applyFont="1" applyFill="1" applyBorder="1" applyAlignment="1" applyProtection="1">
      <alignment vertical="center"/>
    </xf>
    <xf numFmtId="44" fontId="1" fillId="6" borderId="0" xfId="7" applyFont="1" applyFill="1" applyProtection="1"/>
    <xf numFmtId="44" fontId="2" fillId="6" borderId="0" xfId="7" applyFont="1" applyFill="1" applyAlignment="1" applyProtection="1"/>
    <xf numFmtId="0" fontId="1" fillId="6" borderId="0" xfId="11" applyFont="1" applyFill="1"/>
    <xf numFmtId="9" fontId="1" fillId="6" borderId="0" xfId="10" applyFont="1" applyFill="1" applyAlignment="1" applyProtection="1">
      <alignment horizontal="center"/>
    </xf>
    <xf numFmtId="0" fontId="1" fillId="6" borderId="0" xfId="11" applyFont="1" applyFill="1" applyAlignment="1">
      <alignment horizontal="center"/>
    </xf>
    <xf numFmtId="168" fontId="1" fillId="0" borderId="0" xfId="7" applyNumberFormat="1" applyFont="1" applyFill="1" applyAlignment="1" applyProtection="1">
      <alignment horizontal="center"/>
    </xf>
    <xf numFmtId="44" fontId="2" fillId="0" borderId="49" xfId="7" applyFont="1" applyFill="1" applyBorder="1" applyProtection="1"/>
    <xf numFmtId="44" fontId="2" fillId="0" borderId="0" xfId="7" applyFont="1" applyFill="1" applyBorder="1" applyProtection="1"/>
    <xf numFmtId="49" fontId="1" fillId="0" borderId="0" xfId="8" applyNumberFormat="1" applyFont="1" applyAlignment="1">
      <alignment horizontal="left" indent="1"/>
    </xf>
    <xf numFmtId="49" fontId="1" fillId="0" borderId="22" xfId="8" applyNumberFormat="1" applyFont="1" applyBorder="1" applyAlignment="1">
      <alignment horizontal="left" indent="1"/>
    </xf>
    <xf numFmtId="44" fontId="1" fillId="0" borderId="0" xfId="7" applyFont="1" applyFill="1" applyAlignment="1" applyProtection="1">
      <alignment vertical="center" wrapText="1"/>
    </xf>
    <xf numFmtId="44" fontId="2" fillId="0" borderId="15" xfId="7" applyFont="1" applyFill="1" applyBorder="1" applyProtection="1"/>
    <xf numFmtId="0" fontId="10" fillId="0" borderId="0" xfId="11" applyFont="1"/>
    <xf numFmtId="0" fontId="2" fillId="6" borderId="0" xfId="11" applyFont="1" applyFill="1" applyAlignment="1">
      <alignment horizontal="center"/>
    </xf>
    <xf numFmtId="0" fontId="1" fillId="6" borderId="0" xfId="11" applyFont="1" applyFill="1" applyAlignment="1">
      <alignment wrapText="1"/>
    </xf>
    <xf numFmtId="9" fontId="1" fillId="6" borderId="0" xfId="10" applyFont="1" applyFill="1" applyAlignment="1" applyProtection="1">
      <alignment horizontal="center" wrapText="1"/>
    </xf>
    <xf numFmtId="0" fontId="1" fillId="6" borderId="0" xfId="11" applyFont="1" applyFill="1" applyAlignment="1">
      <alignment horizontal="center" wrapText="1"/>
    </xf>
    <xf numFmtId="3" fontId="1" fillId="4" borderId="29" xfId="10" applyNumberFormat="1" applyFont="1" applyFill="1" applyBorder="1" applyAlignment="1" applyProtection="1">
      <alignment horizontal="center"/>
    </xf>
    <xf numFmtId="49" fontId="3" fillId="0" borderId="0" xfId="11" applyNumberFormat="1" applyFont="1" applyAlignment="1" applyProtection="1">
      <alignment horizontal="left" indent="1"/>
      <protection locked="0"/>
    </xf>
    <xf numFmtId="49" fontId="3" fillId="0" borderId="22" xfId="11" applyNumberFormat="1" applyFont="1" applyBorder="1" applyAlignment="1" applyProtection="1">
      <alignment horizontal="left" indent="1"/>
      <protection locked="0"/>
    </xf>
    <xf numFmtId="44" fontId="23" fillId="0" borderId="0" xfId="7" applyFont="1" applyProtection="1"/>
    <xf numFmtId="167" fontId="1" fillId="0" borderId="0" xfId="11" applyNumberFormat="1" applyFont="1" applyProtection="1">
      <protection locked="0"/>
    </xf>
    <xf numFmtId="0" fontId="1" fillId="0" borderId="0" xfId="11" applyFont="1" applyProtection="1">
      <protection locked="0"/>
    </xf>
    <xf numFmtId="44" fontId="1" fillId="0" borderId="0" xfId="7" applyFont="1" applyFill="1" applyProtection="1">
      <protection locked="0"/>
    </xf>
    <xf numFmtId="167" fontId="2" fillId="0" borderId="0" xfId="11" applyNumberFormat="1" applyFont="1" applyProtection="1">
      <protection locked="0"/>
    </xf>
    <xf numFmtId="44" fontId="1" fillId="0" borderId="0" xfId="7" applyFont="1" applyProtection="1">
      <protection locked="0"/>
    </xf>
    <xf numFmtId="0" fontId="24" fillId="6" borderId="0" xfId="0" applyFont="1" applyFill="1" applyAlignment="1">
      <alignment horizontal="center"/>
    </xf>
    <xf numFmtId="49" fontId="2" fillId="4" borderId="29" xfId="11" applyNumberFormat="1" applyFont="1" applyFill="1" applyBorder="1" applyAlignment="1" applyProtection="1">
      <alignment horizontal="center" vertical="center" wrapText="1"/>
      <protection locked="0"/>
    </xf>
    <xf numFmtId="0" fontId="2" fillId="0" borderId="29" xfId="11" applyFont="1" applyBorder="1" applyAlignment="1" applyProtection="1">
      <alignment horizontal="center" vertical="center" wrapText="1"/>
      <protection locked="0"/>
    </xf>
    <xf numFmtId="0" fontId="1" fillId="6" borderId="0" xfId="8" applyFont="1" applyFill="1" applyAlignment="1">
      <alignment horizontal="center"/>
    </xf>
    <xf numFmtId="167" fontId="1" fillId="0" borderId="0" xfId="8" applyNumberFormat="1" applyFont="1"/>
    <xf numFmtId="0" fontId="1" fillId="0" borderId="0" xfId="8" applyFont="1"/>
    <xf numFmtId="44" fontId="1" fillId="6" borderId="0" xfId="7" applyFont="1" applyFill="1" applyAlignment="1" applyProtection="1">
      <alignment horizontal="center"/>
    </xf>
    <xf numFmtId="17" fontId="2" fillId="0" borderId="0" xfId="8" applyNumberFormat="1" applyFont="1" applyAlignment="1">
      <alignment horizontal="center"/>
    </xf>
    <xf numFmtId="0" fontId="1" fillId="0" borderId="0" xfId="8" applyFont="1" applyAlignment="1">
      <alignment horizontal="center"/>
    </xf>
    <xf numFmtId="44" fontId="1" fillId="0" borderId="0" xfId="7" applyFont="1" applyFill="1" applyAlignment="1" applyProtection="1">
      <alignment horizontal="left"/>
      <protection locked="0"/>
    </xf>
    <xf numFmtId="9" fontId="1" fillId="0" borderId="0" xfId="10" applyFont="1" applyFill="1" applyAlignment="1" applyProtection="1">
      <alignment horizontal="center"/>
      <protection locked="0"/>
    </xf>
    <xf numFmtId="168" fontId="1" fillId="0" borderId="0" xfId="7" applyNumberFormat="1" applyFont="1" applyFill="1" applyBorder="1" applyAlignment="1" applyProtection="1">
      <alignment horizontal="center"/>
      <protection locked="0"/>
    </xf>
    <xf numFmtId="167" fontId="1" fillId="0" borderId="0" xfId="8" applyNumberFormat="1" applyFont="1" applyProtection="1">
      <protection locked="0"/>
    </xf>
    <xf numFmtId="0" fontId="1" fillId="0" borderId="0" xfId="8" applyFont="1" applyProtection="1">
      <protection locked="0"/>
    </xf>
    <xf numFmtId="44" fontId="1" fillId="0" borderId="22" xfId="7" applyFont="1" applyFill="1" applyBorder="1" applyAlignment="1" applyProtection="1">
      <alignment horizontal="left"/>
      <protection locked="0"/>
    </xf>
    <xf numFmtId="9" fontId="1" fillId="0" borderId="22" xfId="10" applyFont="1" applyFill="1" applyBorder="1" applyAlignment="1" applyProtection="1">
      <alignment horizontal="center"/>
      <protection locked="0"/>
    </xf>
    <xf numFmtId="44" fontId="1" fillId="0" borderId="22" xfId="7" applyFont="1" applyFill="1" applyBorder="1" applyProtection="1"/>
    <xf numFmtId="168" fontId="1" fillId="0" borderId="22" xfId="7" applyNumberFormat="1" applyFont="1" applyFill="1" applyBorder="1" applyAlignment="1" applyProtection="1">
      <alignment horizontal="center"/>
      <protection locked="0"/>
    </xf>
    <xf numFmtId="44" fontId="1" fillId="0" borderId="22" xfId="7" applyFont="1" applyFill="1" applyBorder="1" applyProtection="1">
      <protection locked="0"/>
    </xf>
    <xf numFmtId="44" fontId="1" fillId="0" borderId="0" xfId="11" applyNumberFormat="1" applyFont="1" applyFill="1"/>
    <xf numFmtId="44" fontId="1" fillId="0" borderId="0" xfId="7" applyFont="1" applyFill="1" applyAlignment="1" applyProtection="1">
      <alignment horizontal="left"/>
    </xf>
    <xf numFmtId="168" fontId="1" fillId="0" borderId="0" xfId="7" applyNumberFormat="1" applyFont="1" applyFill="1" applyBorder="1" applyAlignment="1" applyProtection="1">
      <alignment horizontal="center"/>
    </xf>
    <xf numFmtId="44" fontId="1" fillId="0" borderId="22" xfId="7" applyFont="1" applyFill="1" applyBorder="1" applyAlignment="1" applyProtection="1">
      <alignment horizontal="left"/>
    </xf>
    <xf numFmtId="168" fontId="1" fillId="0" borderId="22" xfId="7" applyNumberFormat="1" applyFont="1" applyFill="1" applyBorder="1" applyAlignment="1" applyProtection="1">
      <alignment horizontal="center"/>
    </xf>
    <xf numFmtId="0" fontId="13" fillId="0" borderId="0" xfId="11" applyFont="1"/>
    <xf numFmtId="44" fontId="1" fillId="0" borderId="22" xfId="8" applyNumberFormat="1" applyFont="1" applyBorder="1" applyProtection="1">
      <protection locked="0"/>
    </xf>
    <xf numFmtId="44" fontId="1" fillId="0" borderId="20" xfId="7" applyFont="1" applyFill="1" applyBorder="1" applyAlignment="1" applyProtection="1">
      <alignment horizontal="left"/>
    </xf>
    <xf numFmtId="44" fontId="1" fillId="0" borderId="20" xfId="7" applyFont="1" applyFill="1" applyBorder="1" applyProtection="1"/>
    <xf numFmtId="168" fontId="1" fillId="0" borderId="20" xfId="7" applyNumberFormat="1" applyFont="1" applyFill="1" applyBorder="1" applyAlignment="1" applyProtection="1">
      <alignment horizontal="center"/>
    </xf>
    <xf numFmtId="44" fontId="1" fillId="0" borderId="20" xfId="7" applyFont="1" applyFill="1" applyBorder="1" applyAlignment="1" applyProtection="1">
      <alignment horizontal="left"/>
      <protection locked="0"/>
    </xf>
    <xf numFmtId="44" fontId="1" fillId="0" borderId="0" xfId="7" applyFont="1" applyFill="1" applyBorder="1" applyProtection="1">
      <protection locked="0"/>
    </xf>
    <xf numFmtId="44" fontId="1" fillId="0" borderId="0" xfId="7" applyFont="1" applyFill="1" applyBorder="1" applyAlignment="1" applyProtection="1">
      <alignment horizontal="left"/>
    </xf>
    <xf numFmtId="44" fontId="1" fillId="0" borderId="0" xfId="7" applyFont="1" applyFill="1" applyBorder="1" applyAlignment="1" applyProtection="1">
      <alignment horizontal="left"/>
      <protection locked="0"/>
    </xf>
    <xf numFmtId="44" fontId="1" fillId="0" borderId="0" xfId="1" applyFont="1" applyProtection="1">
      <protection locked="0"/>
    </xf>
    <xf numFmtId="3" fontId="1" fillId="0" borderId="0" xfId="10" applyNumberFormat="1" applyFont="1" applyFill="1" applyAlignment="1" applyProtection="1">
      <alignment horizontal="center"/>
      <protection locked="0"/>
    </xf>
    <xf numFmtId="44" fontId="1" fillId="0" borderId="22" xfId="1" applyFont="1" applyBorder="1" applyProtection="1">
      <protection locked="0"/>
    </xf>
    <xf numFmtId="3" fontId="1" fillId="0" borderId="22" xfId="10" applyNumberFormat="1" applyFont="1" applyFill="1" applyBorder="1" applyAlignment="1" applyProtection="1">
      <alignment horizontal="center"/>
      <protection locked="0"/>
    </xf>
    <xf numFmtId="3" fontId="1" fillId="0" borderId="0" xfId="10" applyNumberFormat="1" applyFont="1" applyAlignment="1" applyProtection="1">
      <alignment horizontal="center"/>
    </xf>
    <xf numFmtId="3" fontId="1" fillId="6" borderId="0" xfId="10" applyNumberFormat="1" applyFont="1" applyFill="1" applyAlignment="1" applyProtection="1">
      <alignment horizontal="center"/>
    </xf>
    <xf numFmtId="3" fontId="1" fillId="6" borderId="0" xfId="10" applyNumberFormat="1" applyFont="1" applyFill="1" applyAlignment="1" applyProtection="1">
      <alignment horizontal="center" wrapText="1"/>
    </xf>
    <xf numFmtId="44" fontId="1" fillId="6" borderId="0" xfId="11" applyNumberFormat="1" applyFont="1" applyFill="1"/>
    <xf numFmtId="0" fontId="10" fillId="6" borderId="0" xfId="11" applyFont="1" applyFill="1"/>
    <xf numFmtId="0" fontId="3" fillId="0" borderId="0" xfId="0" applyFont="1" applyAlignment="1" applyProtection="1">
      <alignment horizontal="left" vertical="center" indent="1"/>
      <protection locked="0"/>
    </xf>
    <xf numFmtId="0" fontId="10" fillId="0" borderId="0" xfId="0" applyFont="1"/>
    <xf numFmtId="0" fontId="2" fillId="0" borderId="0" xfId="11" applyFont="1" applyAlignment="1">
      <alignment horizontal="left"/>
    </xf>
    <xf numFmtId="0" fontId="2" fillId="6" borderId="0" xfId="11" applyFont="1" applyFill="1"/>
    <xf numFmtId="44" fontId="2" fillId="6" borderId="15" xfId="7" applyFont="1" applyFill="1" applyBorder="1" applyProtection="1"/>
    <xf numFmtId="44" fontId="2" fillId="6" borderId="0" xfId="7" applyFont="1" applyFill="1" applyBorder="1" applyProtection="1"/>
    <xf numFmtId="0" fontId="2" fillId="0" borderId="0" xfId="11" applyFont="1" applyAlignment="1">
      <alignment horizontal="left" indent="1"/>
    </xf>
    <xf numFmtId="0" fontId="2" fillId="0" borderId="0" xfId="11" applyFont="1" applyAlignment="1" applyProtection="1">
      <alignment horizontal="left" indent="1"/>
      <protection locked="0"/>
    </xf>
    <xf numFmtId="9" fontId="1" fillId="0" borderId="0" xfId="10" applyFont="1" applyAlignment="1" applyProtection="1">
      <alignment horizontal="center"/>
      <protection locked="0"/>
    </xf>
    <xf numFmtId="0" fontId="1" fillId="0" borderId="0" xfId="11" applyFont="1" applyAlignment="1" applyProtection="1">
      <alignment horizontal="center"/>
      <protection locked="0"/>
    </xf>
    <xf numFmtId="44" fontId="2" fillId="0" borderId="15" xfId="7" applyFont="1" applyBorder="1" applyProtection="1">
      <protection locked="0"/>
    </xf>
    <xf numFmtId="49" fontId="0" fillId="0" borderId="0" xfId="8" applyNumberFormat="1" applyFont="1" applyAlignment="1" applyProtection="1">
      <alignment horizontal="left" indent="1"/>
      <protection locked="0"/>
    </xf>
    <xf numFmtId="44" fontId="0" fillId="0" borderId="0" xfId="7" applyFont="1" applyFill="1" applyAlignment="1" applyProtection="1">
      <alignment horizontal="left" indent="1"/>
      <protection locked="0"/>
    </xf>
    <xf numFmtId="0" fontId="0" fillId="0" borderId="29" xfId="8" applyFont="1" applyBorder="1" applyAlignment="1">
      <alignment horizontal="center"/>
    </xf>
    <xf numFmtId="0" fontId="23" fillId="0" borderId="0" xfId="0" applyFont="1"/>
    <xf numFmtId="0" fontId="0" fillId="0" borderId="0" xfId="0" applyBorder="1" applyAlignment="1">
      <alignment horizontal="left" vertical="center" wrapText="1" indent="1"/>
    </xf>
    <xf numFmtId="44" fontId="2" fillId="6" borderId="0" xfId="7" applyFont="1" applyFill="1" applyAlignment="1" applyProtection="1">
      <alignment horizontal="center" wrapText="1"/>
    </xf>
    <xf numFmtId="0" fontId="0" fillId="0" borderId="0" xfId="0" applyAlignment="1">
      <alignment horizontal="left" vertical="justify" wrapText="1" indent="1"/>
    </xf>
    <xf numFmtId="0" fontId="10" fillId="0" borderId="63" xfId="0" applyFont="1" applyBorder="1" applyAlignment="1">
      <alignment horizontal="left" vertical="center" indent="1"/>
    </xf>
    <xf numFmtId="0" fontId="10" fillId="0" borderId="31" xfId="0" applyFont="1" applyBorder="1" applyAlignment="1">
      <alignment horizontal="center"/>
    </xf>
    <xf numFmtId="9" fontId="10" fillId="0" borderId="31" xfId="0" applyNumberFormat="1" applyFont="1" applyBorder="1" applyAlignment="1">
      <alignment horizontal="center"/>
    </xf>
    <xf numFmtId="44" fontId="10" fillId="0" borderId="57" xfId="0" applyNumberFormat="1" applyFont="1" applyBorder="1" applyAlignment="1">
      <alignment horizontal="center"/>
    </xf>
    <xf numFmtId="49" fontId="3" fillId="0" borderId="16" xfId="0" applyNumberFormat="1" applyFont="1" applyBorder="1" applyAlignment="1">
      <alignment horizontal="left" vertical="center" indent="1"/>
    </xf>
    <xf numFmtId="44" fontId="3" fillId="0" borderId="17" xfId="0" applyNumberFormat="1" applyFont="1" applyBorder="1"/>
    <xf numFmtId="49" fontId="3" fillId="0" borderId="63" xfId="0" applyNumberFormat="1" applyFont="1" applyBorder="1" applyAlignment="1">
      <alignment horizontal="left" vertical="center" indent="1"/>
    </xf>
    <xf numFmtId="44" fontId="3" fillId="0" borderId="31" xfId="0" applyNumberFormat="1" applyFont="1" applyBorder="1"/>
    <xf numFmtId="9" fontId="3" fillId="0" borderId="31" xfId="0" applyNumberFormat="1" applyFont="1" applyBorder="1" applyAlignment="1">
      <alignment horizontal="center"/>
    </xf>
    <xf numFmtId="0" fontId="3" fillId="0" borderId="31" xfId="0" applyFont="1" applyBorder="1" applyAlignment="1">
      <alignment horizontal="center"/>
    </xf>
    <xf numFmtId="44" fontId="3" fillId="0" borderId="57" xfId="0" applyNumberFormat="1" applyFont="1" applyBorder="1"/>
    <xf numFmtId="44" fontId="10" fillId="0" borderId="17" xfId="0" applyNumberFormat="1" applyFont="1" applyBorder="1"/>
    <xf numFmtId="0" fontId="10" fillId="0" borderId="31" xfId="0" applyFont="1" applyBorder="1" applyAlignment="1">
      <alignment horizontal="left" vertical="center" indent="1"/>
    </xf>
    <xf numFmtId="49" fontId="3" fillId="0" borderId="31" xfId="0" applyNumberFormat="1" applyFont="1" applyBorder="1" applyAlignment="1">
      <alignment horizontal="left" vertical="center" indent="1"/>
    </xf>
    <xf numFmtId="0" fontId="10" fillId="0" borderId="40" xfId="0" applyFont="1" applyBorder="1" applyAlignment="1">
      <alignment vertical="center"/>
    </xf>
    <xf numFmtId="44" fontId="3" fillId="0" borderId="40" xfId="0" applyNumberFormat="1" applyFont="1" applyBorder="1"/>
    <xf numFmtId="49" fontId="3" fillId="0" borderId="40" xfId="0" applyNumberFormat="1" applyFont="1" applyBorder="1"/>
    <xf numFmtId="44" fontId="10" fillId="0" borderId="40" xfId="0" applyNumberFormat="1" applyFont="1" applyBorder="1"/>
    <xf numFmtId="0" fontId="3" fillId="0" borderId="40" xfId="0" applyFont="1" applyBorder="1"/>
    <xf numFmtId="44" fontId="10" fillId="0" borderId="75" xfId="0" applyNumberFormat="1" applyFont="1" applyBorder="1"/>
    <xf numFmtId="0" fontId="10" fillId="0" borderId="16" xfId="0" applyFont="1" applyBorder="1"/>
    <xf numFmtId="0" fontId="3" fillId="0" borderId="40" xfId="0" applyFont="1" applyBorder="1" applyAlignment="1">
      <alignment vertical="center"/>
    </xf>
    <xf numFmtId="0" fontId="3" fillId="0" borderId="16" xfId="0" applyFont="1" applyBorder="1" applyAlignment="1">
      <alignment horizontal="left" vertical="center" indent="1"/>
    </xf>
    <xf numFmtId="0" fontId="3" fillId="0" borderId="63" xfId="0" applyFont="1" applyBorder="1" applyAlignment="1">
      <alignment horizontal="left" vertical="center" indent="1"/>
    </xf>
    <xf numFmtId="0" fontId="10" fillId="0" borderId="72" xfId="0" applyFont="1" applyBorder="1" applyAlignment="1">
      <alignment vertical="center"/>
    </xf>
    <xf numFmtId="0" fontId="3" fillId="0" borderId="72" xfId="0" applyFont="1" applyBorder="1" applyAlignment="1">
      <alignment horizontal="left" vertical="center" indent="1"/>
    </xf>
    <xf numFmtId="0" fontId="3" fillId="0" borderId="31" xfId="0" applyNumberFormat="1" applyFont="1" applyBorder="1" applyAlignment="1">
      <alignment horizontal="left" vertical="center" indent="1"/>
    </xf>
    <xf numFmtId="2" fontId="10" fillId="0" borderId="16" xfId="0" applyNumberFormat="1" applyFont="1" applyBorder="1"/>
    <xf numFmtId="49" fontId="10" fillId="0" borderId="16" xfId="0" applyNumberFormat="1" applyFont="1" applyBorder="1" applyAlignment="1">
      <alignment vertical="center"/>
    </xf>
    <xf numFmtId="0" fontId="10" fillId="0" borderId="16" xfId="0" applyNumberFormat="1" applyFont="1" applyBorder="1" applyAlignment="1">
      <alignment vertical="center"/>
    </xf>
    <xf numFmtId="0" fontId="10" fillId="0" borderId="16" xfId="0" applyFont="1" applyBorder="1" applyAlignment="1">
      <alignment vertical="center"/>
    </xf>
    <xf numFmtId="44" fontId="10" fillId="0" borderId="31" xfId="0" applyNumberFormat="1" applyFont="1" applyBorder="1" applyAlignment="1">
      <alignment horizontal="center"/>
    </xf>
    <xf numFmtId="44" fontId="3" fillId="0" borderId="31" xfId="0" applyNumberFormat="1" applyFont="1" applyBorder="1" applyAlignment="1">
      <alignment vertical="center"/>
    </xf>
    <xf numFmtId="0" fontId="10" fillId="0" borderId="80" xfId="0" applyFont="1" applyBorder="1" applyAlignment="1">
      <alignment vertical="center"/>
    </xf>
    <xf numFmtId="44" fontId="10" fillId="0" borderId="34" xfId="0" applyNumberFormat="1" applyFont="1" applyBorder="1" applyAlignment="1">
      <alignment horizontal="left" vertical="center"/>
    </xf>
    <xf numFmtId="49" fontId="0" fillId="0" borderId="0" xfId="0" applyNumberFormat="1" applyBorder="1" applyAlignment="1">
      <alignment horizontal="left" vertical="center" wrapText="1" indent="1"/>
    </xf>
    <xf numFmtId="44" fontId="0" fillId="0" borderId="0" xfId="0" applyNumberFormat="1" applyBorder="1" applyAlignment="1">
      <alignment horizontal="left" vertical="center" wrapText="1" indent="1"/>
    </xf>
    <xf numFmtId="49" fontId="0" fillId="0" borderId="31" xfId="0" applyNumberFormat="1" applyBorder="1" applyAlignment="1">
      <alignment horizontal="left" vertical="center" wrapText="1" indent="1"/>
    </xf>
    <xf numFmtId="44" fontId="0" fillId="0" borderId="31" xfId="0" applyNumberFormat="1" applyBorder="1" applyAlignment="1">
      <alignment horizontal="left" vertical="center" wrapText="1" indent="1"/>
    </xf>
    <xf numFmtId="0" fontId="0" fillId="0" borderId="16" xfId="0" applyBorder="1" applyAlignment="1">
      <alignment horizontal="left" vertical="center" wrapText="1" indent="1"/>
    </xf>
    <xf numFmtId="0" fontId="0" fillId="0" borderId="63" xfId="0" applyBorder="1" applyAlignment="1">
      <alignment horizontal="left" vertical="center" wrapText="1" inden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3" fontId="0" fillId="0" borderId="31" xfId="0" applyNumberFormat="1" applyBorder="1" applyAlignment="1">
      <alignment horizontal="center" vertical="center" wrapText="1"/>
    </xf>
    <xf numFmtId="0" fontId="0" fillId="0" borderId="31" xfId="0" applyBorder="1" applyAlignment="1">
      <alignment horizontal="center" vertical="center" wrapText="1"/>
    </xf>
    <xf numFmtId="0" fontId="3" fillId="0" borderId="31" xfId="0" applyFont="1" applyBorder="1" applyAlignment="1">
      <alignment horizontal="center" vertical="center"/>
    </xf>
    <xf numFmtId="3" fontId="3" fillId="0" borderId="31" xfId="0" applyNumberFormat="1" applyFont="1" applyBorder="1" applyAlignment="1">
      <alignment horizontal="center"/>
    </xf>
    <xf numFmtId="0" fontId="3" fillId="0" borderId="0" xfId="0" applyNumberFormat="1" applyFont="1" applyBorder="1" applyAlignment="1">
      <alignment horizontal="left" vertical="center" indent="1"/>
    </xf>
    <xf numFmtId="44" fontId="3" fillId="0" borderId="0" xfId="0" applyNumberFormat="1" applyFont="1" applyBorder="1"/>
    <xf numFmtId="9" fontId="3" fillId="0" borderId="0" xfId="0" applyNumberFormat="1" applyFont="1" applyBorder="1" applyAlignment="1">
      <alignment horizontal="center"/>
    </xf>
    <xf numFmtId="0" fontId="3" fillId="0" borderId="0" xfId="0" applyFont="1" applyBorder="1" applyAlignment="1">
      <alignment horizontal="center"/>
    </xf>
    <xf numFmtId="0" fontId="2" fillId="0" borderId="0" xfId="0" applyFont="1" applyBorder="1"/>
    <xf numFmtId="0" fontId="3" fillId="0" borderId="0" xfId="0" applyFont="1" applyBorder="1" applyAlignment="1">
      <alignment horizontal="left" vertical="center"/>
    </xf>
    <xf numFmtId="44" fontId="10" fillId="0" borderId="0" xfId="0" applyNumberFormat="1" applyFont="1" applyBorder="1"/>
    <xf numFmtId="49" fontId="3" fillId="0" borderId="0" xfId="0" applyNumberFormat="1" applyFont="1" applyBorder="1" applyAlignment="1">
      <alignment horizontal="left" vertical="center" indent="1"/>
    </xf>
    <xf numFmtId="44" fontId="3" fillId="0" borderId="0" xfId="0" applyNumberFormat="1" applyFont="1" applyBorder="1" applyAlignment="1">
      <alignment horizontal="center"/>
    </xf>
    <xf numFmtId="44" fontId="3" fillId="0" borderId="0" xfId="0" applyNumberFormat="1" applyFont="1" applyBorder="1" applyAlignment="1">
      <alignment vertical="center"/>
    </xf>
    <xf numFmtId="3" fontId="3" fillId="0" borderId="0" xfId="0" applyNumberFormat="1" applyFont="1" applyBorder="1" applyAlignment="1">
      <alignment horizontal="center"/>
    </xf>
    <xf numFmtId="0" fontId="10" fillId="0" borderId="0" xfId="0" applyFont="1" applyBorder="1" applyAlignment="1">
      <alignment vertical="center"/>
    </xf>
    <xf numFmtId="44" fontId="10" fillId="0" borderId="0"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49" fontId="0" fillId="0" borderId="16" xfId="0" applyNumberFormat="1" applyBorder="1" applyAlignment="1">
      <alignment horizontal="left" vertical="center" wrapText="1" indent="1"/>
    </xf>
    <xf numFmtId="49" fontId="0" fillId="0" borderId="63" xfId="0" applyNumberFormat="1" applyBorder="1" applyAlignment="1">
      <alignment horizontal="left" vertical="center" wrapText="1" indent="1"/>
    </xf>
    <xf numFmtId="44" fontId="10" fillId="0" borderId="0" xfId="0" applyNumberFormat="1" applyFont="1" applyBorder="1" applyAlignment="1">
      <alignment horizontal="center"/>
    </xf>
    <xf numFmtId="0" fontId="0" fillId="0" borderId="17" xfId="0" applyBorder="1"/>
    <xf numFmtId="44" fontId="2" fillId="0" borderId="17" xfId="0" applyNumberFormat="1" applyFont="1" applyBorder="1"/>
    <xf numFmtId="0" fontId="0" fillId="0" borderId="75" xfId="0" applyBorder="1"/>
    <xf numFmtId="0" fontId="0" fillId="9" borderId="63" xfId="0" applyFill="1" applyBorder="1" applyAlignment="1">
      <alignment vertical="justify" wrapText="1"/>
    </xf>
    <xf numFmtId="0" fontId="0" fillId="9" borderId="31" xfId="0" applyFill="1" applyBorder="1" applyAlignment="1">
      <alignment vertical="justify" wrapText="1"/>
    </xf>
    <xf numFmtId="0" fontId="0" fillId="9" borderId="57" xfId="0" applyFill="1" applyBorder="1" applyAlignment="1">
      <alignment vertical="justify" wrapText="1"/>
    </xf>
    <xf numFmtId="0" fontId="19" fillId="7" borderId="72" xfId="0" applyFont="1" applyFill="1" applyBorder="1" applyAlignment="1">
      <alignment horizontal="left" vertical="center"/>
    </xf>
    <xf numFmtId="0" fontId="19" fillId="7" borderId="40" xfId="0" applyFont="1" applyFill="1" applyBorder="1" applyAlignment="1">
      <alignment horizontal="left" vertical="center"/>
    </xf>
    <xf numFmtId="0" fontId="19" fillId="7" borderId="75" xfId="0" applyFont="1" applyFill="1" applyBorder="1" applyAlignment="1">
      <alignment horizontal="left" vertical="center"/>
    </xf>
    <xf numFmtId="0" fontId="0" fillId="0" borderId="57" xfId="0" applyBorder="1"/>
    <xf numFmtId="44" fontId="3" fillId="0" borderId="31" xfId="0" applyNumberFormat="1" applyFont="1" applyBorder="1" applyAlignment="1">
      <alignment horizontal="center"/>
    </xf>
    <xf numFmtId="44" fontId="10" fillId="0" borderId="75" xfId="0" applyNumberFormat="1" applyFont="1" applyBorder="1" applyAlignment="1">
      <alignment horizontal="center"/>
    </xf>
    <xf numFmtId="44" fontId="10" fillId="0" borderId="34" xfId="0" applyNumberFormat="1" applyFont="1" applyBorder="1" applyAlignment="1">
      <alignment horizontal="center"/>
    </xf>
    <xf numFmtId="49" fontId="2" fillId="0" borderId="0" xfId="0" applyNumberFormat="1" applyFont="1" applyBorder="1" applyAlignment="1">
      <alignment vertical="center" wrapText="1"/>
    </xf>
    <xf numFmtId="44" fontId="0" fillId="0" borderId="0" xfId="0" applyNumberFormat="1" applyBorder="1" applyAlignment="1">
      <alignment vertical="center" wrapText="1"/>
    </xf>
    <xf numFmtId="44" fontId="0" fillId="0" borderId="31" xfId="0" applyNumberFormat="1" applyBorder="1" applyAlignment="1">
      <alignment vertical="center" wrapText="1"/>
    </xf>
    <xf numFmtId="44" fontId="2" fillId="0" borderId="0" xfId="0" applyNumberFormat="1" applyFont="1" applyBorder="1" applyAlignment="1">
      <alignment vertical="center" wrapText="1"/>
    </xf>
    <xf numFmtId="44" fontId="0" fillId="0" borderId="0" xfId="0" applyNumberFormat="1" applyBorder="1" applyAlignment="1">
      <alignment horizontal="left" vertical="center" wrapText="1"/>
    </xf>
    <xf numFmtId="44" fontId="0" fillId="0" borderId="31" xfId="0" applyNumberFormat="1" applyBorder="1" applyAlignment="1">
      <alignment horizontal="left" vertical="center" wrapText="1"/>
    </xf>
    <xf numFmtId="44" fontId="2" fillId="0" borderId="17" xfId="0" applyNumberFormat="1" applyFont="1" applyBorder="1" applyAlignment="1">
      <alignment vertical="center" wrapText="1"/>
    </xf>
    <xf numFmtId="0" fontId="0" fillId="0" borderId="17" xfId="0" applyBorder="1" applyAlignment="1"/>
    <xf numFmtId="44" fontId="2" fillId="0" borderId="75" xfId="0" applyNumberFormat="1" applyFont="1" applyBorder="1" applyAlignment="1">
      <alignment vertical="center" wrapText="1"/>
    </xf>
    <xf numFmtId="44" fontId="2" fillId="0" borderId="0" xfId="0" applyNumberFormat="1" applyFont="1" applyBorder="1" applyAlignment="1">
      <alignment horizontal="left" vertical="center" wrapText="1"/>
    </xf>
    <xf numFmtId="0" fontId="0" fillId="10" borderId="17" xfId="0" applyFill="1" applyBorder="1"/>
    <xf numFmtId="0" fontId="2" fillId="0" borderId="0" xfId="0" applyFont="1" applyBorder="1" applyAlignment="1">
      <alignment horizontal="left" vertical="center" wrapText="1" indent="1"/>
    </xf>
    <xf numFmtId="44" fontId="10" fillId="0" borderId="0" xfId="0" applyNumberFormat="1" applyFont="1" applyBorder="1" applyAlignment="1"/>
    <xf numFmtId="44" fontId="2" fillId="0" borderId="0" xfId="0" applyNumberFormat="1" applyFont="1" applyBorder="1" applyAlignment="1"/>
    <xf numFmtId="44" fontId="2" fillId="0" borderId="0" xfId="0" applyNumberFormat="1" applyFont="1" applyBorder="1" applyAlignment="1">
      <alignment horizontal="left"/>
    </xf>
    <xf numFmtId="0" fontId="2" fillId="0" borderId="16" xfId="0" applyNumberFormat="1" applyFont="1" applyBorder="1" applyAlignment="1">
      <alignment vertical="center" wrapText="1"/>
    </xf>
    <xf numFmtId="49" fontId="2" fillId="0" borderId="16" xfId="0" applyNumberFormat="1" applyFont="1" applyBorder="1" applyAlignment="1">
      <alignment vertical="center" wrapText="1"/>
    </xf>
    <xf numFmtId="0" fontId="10" fillId="0" borderId="72" xfId="0" applyNumberFormat="1" applyFont="1" applyBorder="1" applyAlignment="1">
      <alignment vertical="center"/>
    </xf>
    <xf numFmtId="44" fontId="10" fillId="0" borderId="40" xfId="0" applyNumberFormat="1" applyFont="1" applyBorder="1" applyAlignment="1">
      <alignment vertical="center"/>
    </xf>
    <xf numFmtId="44" fontId="10" fillId="0" borderId="40" xfId="0" applyNumberFormat="1" applyFont="1" applyBorder="1" applyAlignment="1">
      <alignment horizontal="center"/>
    </xf>
    <xf numFmtId="0" fontId="2" fillId="0" borderId="72" xfId="0" applyFont="1" applyBorder="1" applyAlignment="1">
      <alignment vertical="center" wrapText="1"/>
    </xf>
    <xf numFmtId="0" fontId="0" fillId="0" borderId="40" xfId="0" applyBorder="1" applyAlignment="1">
      <alignment horizontal="left" vertical="center" wrapText="1" indent="1"/>
    </xf>
    <xf numFmtId="0" fontId="0" fillId="0" borderId="40" xfId="0" applyBorder="1" applyAlignment="1">
      <alignment horizontal="center" vertical="center" wrapText="1"/>
    </xf>
    <xf numFmtId="44" fontId="2" fillId="0" borderId="40" xfId="0" applyNumberFormat="1" applyFont="1" applyBorder="1" applyAlignment="1">
      <alignment vertical="center" wrapText="1"/>
    </xf>
    <xf numFmtId="49" fontId="2" fillId="0" borderId="72" xfId="0" applyNumberFormat="1" applyFont="1" applyBorder="1" applyAlignment="1">
      <alignment vertical="center" wrapText="1"/>
    </xf>
    <xf numFmtId="44" fontId="1" fillId="0" borderId="20" xfId="7" applyFont="1" applyFill="1" applyBorder="1" applyProtection="1">
      <protection locked="0"/>
    </xf>
    <xf numFmtId="0" fontId="19" fillId="7" borderId="72" xfId="0" applyFont="1" applyFill="1" applyBorder="1" applyAlignment="1">
      <alignment horizontal="left" vertical="center"/>
    </xf>
    <xf numFmtId="0" fontId="19" fillId="7" borderId="40" xfId="0" applyFont="1" applyFill="1" applyBorder="1" applyAlignment="1">
      <alignment horizontal="left" vertical="center"/>
    </xf>
    <xf numFmtId="0" fontId="19" fillId="7" borderId="75" xfId="0" applyFont="1" applyFill="1" applyBorder="1" applyAlignment="1">
      <alignment horizontal="left" vertical="center"/>
    </xf>
    <xf numFmtId="10" fontId="1" fillId="0" borderId="0" xfId="10" applyNumberFormat="1" applyFont="1" applyFill="1" applyAlignment="1" applyProtection="1">
      <alignment horizontal="center"/>
      <protection locked="0"/>
    </xf>
    <xf numFmtId="10" fontId="1" fillId="0" borderId="22" xfId="10" applyNumberFormat="1" applyFont="1" applyFill="1" applyBorder="1" applyAlignment="1" applyProtection="1">
      <alignment horizontal="center"/>
      <protection locked="0"/>
    </xf>
    <xf numFmtId="10" fontId="1" fillId="0" borderId="0" xfId="10" applyNumberFormat="1" applyFont="1" applyFill="1" applyBorder="1" applyAlignment="1" applyProtection="1">
      <alignment horizontal="center"/>
      <protection locked="0"/>
    </xf>
    <xf numFmtId="10" fontId="1" fillId="0" borderId="0" xfId="1" applyNumberFormat="1" applyFont="1" applyAlignment="1" applyProtection="1">
      <alignment horizontal="center"/>
      <protection locked="0"/>
    </xf>
    <xf numFmtId="10" fontId="1" fillId="0" borderId="22" xfId="1" applyNumberFormat="1" applyFont="1" applyBorder="1" applyAlignment="1" applyProtection="1">
      <alignment horizontal="center"/>
      <protection locked="0"/>
    </xf>
    <xf numFmtId="3" fontId="0" fillId="4" borderId="29" xfId="10" applyNumberFormat="1" applyFont="1" applyFill="1" applyBorder="1" applyAlignment="1" applyProtection="1">
      <alignment horizontal="center"/>
    </xf>
    <xf numFmtId="42" fontId="1" fillId="0" borderId="0" xfId="10" applyNumberFormat="1" applyFont="1" applyFill="1" applyAlignment="1" applyProtection="1">
      <alignment horizontal="center"/>
      <protection locked="0"/>
    </xf>
    <xf numFmtId="42" fontId="1" fillId="0" borderId="22" xfId="10" applyNumberFormat="1" applyFont="1" applyFill="1" applyBorder="1" applyAlignment="1" applyProtection="1">
      <alignment horizontal="center"/>
      <protection locked="0"/>
    </xf>
    <xf numFmtId="0" fontId="10" fillId="0" borderId="26" xfId="3" applyFont="1" applyBorder="1"/>
    <xf numFmtId="0" fontId="10" fillId="0" borderId="16" xfId="3" applyFont="1" applyBorder="1"/>
    <xf numFmtId="0" fontId="10" fillId="0" borderId="0" xfId="3" applyFont="1"/>
    <xf numFmtId="0" fontId="3" fillId="0" borderId="0" xfId="3" applyFont="1"/>
    <xf numFmtId="0" fontId="3" fillId="0" borderId="0" xfId="3" applyFont="1" applyAlignment="1">
      <alignment horizontal="left"/>
    </xf>
    <xf numFmtId="0" fontId="3" fillId="0" borderId="17" xfId="3" applyFont="1" applyBorder="1" applyAlignment="1">
      <alignment horizontal="centerContinuous"/>
    </xf>
    <xf numFmtId="0" fontId="3" fillId="0" borderId="0" xfId="3" applyFont="1" applyAlignment="1">
      <alignment horizontal="center"/>
    </xf>
    <xf numFmtId="0" fontId="3" fillId="0" borderId="17" xfId="3" applyFont="1" applyBorder="1"/>
    <xf numFmtId="0" fontId="10" fillId="0" borderId="17" xfId="3" applyFont="1" applyBorder="1"/>
    <xf numFmtId="0" fontId="10" fillId="0" borderId="8" xfId="3" applyFont="1" applyBorder="1" applyAlignment="1">
      <alignment horizontal="center"/>
    </xf>
    <xf numFmtId="0" fontId="10" fillId="0" borderId="79" xfId="3" applyFont="1" applyBorder="1" applyAlignment="1">
      <alignment horizontal="center"/>
    </xf>
    <xf numFmtId="14" fontId="3" fillId="4" borderId="58" xfId="3" quotePrefix="1" applyNumberFormat="1" applyFont="1" applyFill="1" applyBorder="1" applyAlignment="1" applyProtection="1">
      <alignment horizontal="center"/>
      <protection locked="0"/>
    </xf>
    <xf numFmtId="44" fontId="3" fillId="4" borderId="7" xfId="4" applyFont="1" applyFill="1" applyBorder="1" applyProtection="1">
      <protection locked="0"/>
    </xf>
    <xf numFmtId="14" fontId="3" fillId="4" borderId="6" xfId="3" applyNumberFormat="1" applyFont="1" applyFill="1" applyBorder="1" applyAlignment="1" applyProtection="1">
      <alignment horizontal="center"/>
      <protection locked="0"/>
    </xf>
    <xf numFmtId="14" fontId="3" fillId="4" borderId="8" xfId="3" applyNumberFormat="1" applyFont="1" applyFill="1" applyBorder="1" applyAlignment="1" applyProtection="1">
      <alignment horizontal="center"/>
      <protection locked="0"/>
    </xf>
    <xf numFmtId="49" fontId="10" fillId="0" borderId="75" xfId="3" applyNumberFormat="1" applyFont="1" applyBorder="1" applyAlignment="1">
      <alignment horizontal="center" vertical="center"/>
    </xf>
    <xf numFmtId="44" fontId="10" fillId="0" borderId="15" xfId="4" applyFont="1" applyBorder="1" applyAlignment="1" applyProtection="1">
      <alignment vertical="center"/>
    </xf>
    <xf numFmtId="0" fontId="10" fillId="0" borderId="0" xfId="3" applyFont="1" applyAlignment="1">
      <alignment horizontal="right" vertical="center"/>
    </xf>
    <xf numFmtId="0" fontId="10" fillId="0" borderId="0" xfId="3" applyFont="1" applyAlignment="1">
      <alignment horizontal="center"/>
    </xf>
    <xf numFmtId="0" fontId="3" fillId="0" borderId="27" xfId="3" applyFont="1" applyBorder="1"/>
    <xf numFmtId="0" fontId="3" fillId="0" borderId="0" xfId="3" applyFont="1" applyProtection="1">
      <protection locked="0"/>
    </xf>
    <xf numFmtId="0" fontId="10" fillId="0" borderId="15" xfId="3" applyFont="1" applyBorder="1" applyAlignment="1">
      <alignment horizontal="right" vertical="center"/>
    </xf>
    <xf numFmtId="0" fontId="1" fillId="0" borderId="19" xfId="8" applyFont="1" applyBorder="1"/>
    <xf numFmtId="164" fontId="1" fillId="0" borderId="0" xfId="2" applyNumberFormat="1" applyFont="1" applyProtection="1"/>
    <xf numFmtId="0" fontId="1" fillId="0" borderId="24" xfId="8" applyFont="1" applyBorder="1"/>
    <xf numFmtId="164" fontId="2" fillId="0" borderId="0" xfId="2" applyNumberFormat="1" applyFont="1" applyAlignment="1" applyProtection="1">
      <alignment horizontal="center"/>
    </xf>
    <xf numFmtId="0" fontId="10" fillId="0" borderId="0" xfId="3" applyFont="1" applyAlignment="1">
      <alignment horizontal="right"/>
    </xf>
    <xf numFmtId="165" fontId="3" fillId="0" borderId="0" xfId="7" applyNumberFormat="1" applyFont="1" applyProtection="1"/>
    <xf numFmtId="44" fontId="1" fillId="0" borderId="0" xfId="7" applyFont="1" applyAlignment="1" applyProtection="1">
      <alignment horizontal="center"/>
    </xf>
    <xf numFmtId="165" fontId="10" fillId="0" borderId="0" xfId="7" applyNumberFormat="1" applyFont="1" applyFill="1" applyBorder="1" applyAlignment="1" applyProtection="1">
      <alignment horizontal="left"/>
    </xf>
    <xf numFmtId="166" fontId="10" fillId="4" borderId="22" xfId="7" applyNumberFormat="1" applyFont="1" applyFill="1" applyBorder="1" applyProtection="1">
      <protection locked="0"/>
    </xf>
    <xf numFmtId="166" fontId="10" fillId="0" borderId="22" xfId="7" applyNumberFormat="1" applyFont="1" applyFill="1" applyBorder="1" applyProtection="1"/>
    <xf numFmtId="0" fontId="1" fillId="0" borderId="0" xfId="9" applyFont="1"/>
    <xf numFmtId="0" fontId="2" fillId="0" borderId="81" xfId="9" applyFont="1" applyBorder="1" applyAlignment="1">
      <alignment horizontal="center"/>
    </xf>
    <xf numFmtId="164" fontId="1" fillId="0" borderId="75" xfId="2" applyNumberFormat="1" applyFont="1" applyBorder="1" applyProtection="1"/>
    <xf numFmtId="0" fontId="3" fillId="0" borderId="72" xfId="3" applyFont="1" applyBorder="1" applyAlignment="1">
      <alignment horizontal="center"/>
    </xf>
    <xf numFmtId="0" fontId="3" fillId="0" borderId="40" xfId="3" applyFont="1" applyBorder="1"/>
    <xf numFmtId="165" fontId="10" fillId="0" borderId="62" xfId="7" applyNumberFormat="1" applyFont="1" applyBorder="1" applyAlignment="1" applyProtection="1">
      <alignment horizontal="center"/>
    </xf>
    <xf numFmtId="164" fontId="2" fillId="0" borderId="71" xfId="2" applyNumberFormat="1" applyFont="1" applyBorder="1" applyAlignment="1" applyProtection="1">
      <alignment horizontal="center"/>
    </xf>
    <xf numFmtId="164" fontId="2" fillId="0" borderId="0" xfId="2" applyNumberFormat="1" applyFont="1" applyBorder="1" applyAlignment="1" applyProtection="1">
      <alignment horizontal="center"/>
    </xf>
    <xf numFmtId="165" fontId="10" fillId="0" borderId="15" xfId="7" applyNumberFormat="1" applyFont="1" applyBorder="1" applyAlignment="1" applyProtection="1">
      <alignment horizontal="center"/>
    </xf>
    <xf numFmtId="165" fontId="10" fillId="0" borderId="82" xfId="7" applyNumberFormat="1" applyFont="1" applyBorder="1" applyAlignment="1" applyProtection="1">
      <alignment horizontal="center"/>
    </xf>
    <xf numFmtId="164" fontId="2" fillId="0" borderId="65" xfId="2" applyNumberFormat="1" applyFont="1" applyBorder="1" applyAlignment="1" applyProtection="1">
      <alignment horizontal="center"/>
    </xf>
    <xf numFmtId="0" fontId="3" fillId="3" borderId="72" xfId="3" applyFont="1" applyFill="1" applyBorder="1" applyAlignment="1">
      <alignment horizontal="center"/>
    </xf>
    <xf numFmtId="0" fontId="10" fillId="3" borderId="40" xfId="3" applyFont="1" applyFill="1" applyBorder="1"/>
    <xf numFmtId="0" fontId="3" fillId="3" borderId="40" xfId="3" applyFont="1" applyFill="1" applyBorder="1"/>
    <xf numFmtId="0" fontId="3" fillId="3" borderId="50" xfId="3" applyFont="1" applyFill="1" applyBorder="1"/>
    <xf numFmtId="44" fontId="10" fillId="3" borderId="51" xfId="1" applyFont="1" applyFill="1" applyBorder="1" applyAlignment="1" applyProtection="1">
      <alignment horizontal="center"/>
    </xf>
    <xf numFmtId="164" fontId="1" fillId="0" borderId="17" xfId="2" applyNumberFormat="1" applyFont="1" applyBorder="1" applyProtection="1"/>
    <xf numFmtId="164" fontId="1" fillId="0" borderId="0" xfId="2" applyNumberFormat="1" applyFont="1" applyBorder="1" applyProtection="1"/>
    <xf numFmtId="44" fontId="10" fillId="3" borderId="83" xfId="1" applyFont="1" applyFill="1" applyBorder="1" applyAlignment="1" applyProtection="1">
      <alignment horizontal="center"/>
    </xf>
    <xf numFmtId="0" fontId="3" fillId="0" borderId="16" xfId="3" applyFont="1" applyBorder="1" applyAlignment="1">
      <alignment horizontal="center"/>
    </xf>
    <xf numFmtId="0" fontId="3" fillId="0" borderId="41" xfId="4" applyNumberFormat="1" applyFont="1" applyFill="1" applyBorder="1" applyAlignment="1" applyProtection="1">
      <alignment horizontal="left" indent="1"/>
    </xf>
    <xf numFmtId="0" fontId="3" fillId="0" borderId="42" xfId="4" applyNumberFormat="1" applyFont="1" applyFill="1" applyBorder="1" applyAlignment="1" applyProtection="1">
      <alignment horizontal="left" indent="1"/>
    </xf>
    <xf numFmtId="44" fontId="3" fillId="0" borderId="43" xfId="1" applyFont="1" applyFill="1" applyBorder="1" applyAlignment="1" applyProtection="1">
      <alignment horizontal="center"/>
    </xf>
    <xf numFmtId="44" fontId="3" fillId="0" borderId="84" xfId="1" applyFont="1" applyFill="1" applyBorder="1" applyAlignment="1" applyProtection="1">
      <alignment horizontal="center"/>
    </xf>
    <xf numFmtId="0" fontId="3" fillId="0" borderId="0" xfId="4" applyNumberFormat="1" applyFont="1" applyFill="1" applyBorder="1" applyAlignment="1" applyProtection="1">
      <alignment horizontal="left" indent="1"/>
    </xf>
    <xf numFmtId="44" fontId="3" fillId="0" borderId="44" xfId="1" applyFont="1" applyFill="1" applyBorder="1" applyAlignment="1" applyProtection="1">
      <alignment horizontal="center"/>
    </xf>
    <xf numFmtId="44" fontId="3" fillId="0" borderId="85" xfId="1" applyFont="1" applyFill="1" applyBorder="1" applyAlignment="1" applyProtection="1">
      <alignment horizontal="center"/>
    </xf>
    <xf numFmtId="0" fontId="3" fillId="3" borderId="40" xfId="3" applyFont="1" applyFill="1" applyBorder="1" applyAlignment="1">
      <alignment horizontal="left" indent="1"/>
    </xf>
    <xf numFmtId="0" fontId="3" fillId="3" borderId="50" xfId="3" applyFont="1" applyFill="1" applyBorder="1" applyAlignment="1">
      <alignment horizontal="left" indent="1"/>
    </xf>
    <xf numFmtId="44" fontId="3" fillId="0" borderId="45" xfId="1" applyFont="1" applyFill="1" applyBorder="1" applyAlignment="1" applyProtection="1">
      <alignment horizontal="center"/>
    </xf>
    <xf numFmtId="44" fontId="3" fillId="0" borderId="86" xfId="1" applyFont="1" applyFill="1" applyBorder="1" applyAlignment="1" applyProtection="1">
      <alignment horizontal="center"/>
    </xf>
    <xf numFmtId="44" fontId="3" fillId="0" borderId="46" xfId="1" applyFont="1" applyFill="1" applyBorder="1" applyAlignment="1" applyProtection="1">
      <alignment horizontal="center"/>
    </xf>
    <xf numFmtId="44" fontId="3" fillId="0" borderId="87" xfId="1" applyFont="1" applyFill="1" applyBorder="1" applyAlignment="1" applyProtection="1">
      <alignment horizontal="center"/>
    </xf>
    <xf numFmtId="0" fontId="10" fillId="3" borderId="72" xfId="3" applyFont="1" applyFill="1" applyBorder="1" applyAlignment="1">
      <alignment horizontal="center"/>
    </xf>
    <xf numFmtId="0" fontId="10" fillId="3" borderId="40" xfId="3" applyFont="1" applyFill="1" applyBorder="1" applyAlignment="1">
      <alignment horizontal="left" indent="1"/>
    </xf>
    <xf numFmtId="0" fontId="10" fillId="3" borderId="50" xfId="3" applyFont="1" applyFill="1" applyBorder="1" applyAlignment="1">
      <alignment horizontal="left" indent="1"/>
    </xf>
    <xf numFmtId="44" fontId="1" fillId="0" borderId="43" xfId="1" applyFont="1" applyFill="1" applyBorder="1" applyAlignment="1" applyProtection="1">
      <alignment horizontal="center"/>
    </xf>
    <xf numFmtId="44" fontId="1" fillId="0" borderId="84" xfId="1" applyFont="1" applyFill="1" applyBorder="1" applyAlignment="1" applyProtection="1">
      <alignment horizontal="center"/>
    </xf>
    <xf numFmtId="0" fontId="3" fillId="0" borderId="47" xfId="4" applyNumberFormat="1" applyFont="1" applyFill="1" applyBorder="1" applyAlignment="1" applyProtection="1">
      <alignment horizontal="left" indent="1"/>
    </xf>
    <xf numFmtId="0" fontId="3" fillId="0" borderId="48" xfId="4" applyNumberFormat="1" applyFont="1" applyFill="1" applyBorder="1" applyAlignment="1" applyProtection="1">
      <alignment horizontal="left" indent="1"/>
    </xf>
    <xf numFmtId="0" fontId="3" fillId="0" borderId="52" xfId="4" applyNumberFormat="1" applyFont="1" applyFill="1" applyBorder="1" applyAlignment="1" applyProtection="1">
      <alignment horizontal="left" indent="1"/>
    </xf>
    <xf numFmtId="0" fontId="3" fillId="0" borderId="2" xfId="3" applyFont="1" applyBorder="1" applyAlignment="1">
      <alignment horizontal="center"/>
    </xf>
    <xf numFmtId="0" fontId="10" fillId="0" borderId="3" xfId="3" applyFont="1" applyBorder="1"/>
    <xf numFmtId="0" fontId="3" fillId="0" borderId="3" xfId="3" applyFont="1" applyBorder="1"/>
    <xf numFmtId="44" fontId="10" fillId="0" borderId="15" xfId="1" applyFont="1" applyBorder="1" applyAlignment="1" applyProtection="1">
      <alignment horizontal="center"/>
    </xf>
    <xf numFmtId="44" fontId="10" fillId="0" borderId="88" xfId="1" applyFont="1" applyBorder="1" applyAlignment="1" applyProtection="1">
      <alignment horizontal="center"/>
    </xf>
    <xf numFmtId="44" fontId="28" fillId="0" borderId="0" xfId="1" applyFont="1" applyBorder="1" applyAlignment="1" applyProtection="1">
      <alignment horizontal="center"/>
    </xf>
    <xf numFmtId="44" fontId="28" fillId="0" borderId="16" xfId="1" applyFont="1" applyBorder="1" applyAlignment="1" applyProtection="1">
      <alignment horizontal="center"/>
    </xf>
    <xf numFmtId="6" fontId="1" fillId="0" borderId="0" xfId="7" applyNumberFormat="1" applyFont="1" applyProtection="1">
      <protection locked="0"/>
    </xf>
    <xf numFmtId="0" fontId="3" fillId="0" borderId="63" xfId="3" applyFont="1" applyBorder="1" applyAlignment="1">
      <alignment horizontal="center"/>
    </xf>
    <xf numFmtId="0" fontId="3" fillId="0" borderId="31" xfId="3" applyFont="1" applyBorder="1"/>
    <xf numFmtId="0" fontId="3" fillId="0" borderId="31" xfId="3" applyFont="1" applyBorder="1" applyAlignment="1">
      <alignment horizontal="center"/>
    </xf>
    <xf numFmtId="44" fontId="3" fillId="0" borderId="15" xfId="1" applyFont="1" applyBorder="1" applyAlignment="1" applyProtection="1">
      <alignment horizontal="right"/>
    </xf>
    <xf numFmtId="164" fontId="1" fillId="0" borderId="57" xfId="2" applyNumberFormat="1" applyFont="1" applyBorder="1" applyProtection="1"/>
    <xf numFmtId="0" fontId="3" fillId="0" borderId="0" xfId="3" applyFont="1" applyAlignment="1" applyProtection="1">
      <alignment horizontal="center"/>
      <protection locked="0"/>
    </xf>
    <xf numFmtId="44" fontId="1" fillId="0" borderId="0" xfId="8" applyNumberFormat="1" applyFont="1" applyProtection="1">
      <protection locked="0"/>
    </xf>
    <xf numFmtId="164" fontId="1" fillId="0" borderId="0" xfId="2" applyNumberFormat="1" applyFont="1" applyProtection="1">
      <protection locked="0"/>
    </xf>
    <xf numFmtId="0" fontId="1" fillId="0" borderId="0" xfId="8" applyFont="1" applyAlignment="1" applyProtection="1">
      <alignment horizontal="center"/>
      <protection locked="0"/>
    </xf>
    <xf numFmtId="0" fontId="1" fillId="5" borderId="29" xfId="8" applyFont="1" applyFill="1" applyBorder="1" applyAlignment="1">
      <alignment horizontal="center"/>
    </xf>
    <xf numFmtId="49" fontId="1" fillId="0" borderId="0" xfId="8" applyNumberFormat="1" applyFont="1" applyAlignment="1" applyProtection="1">
      <alignment horizontal="left" indent="1"/>
      <protection locked="0"/>
    </xf>
    <xf numFmtId="44" fontId="1" fillId="0" borderId="0" xfId="7" applyFont="1" applyFill="1" applyAlignment="1" applyProtection="1">
      <alignment horizontal="left" indent="1"/>
      <protection locked="0"/>
    </xf>
    <xf numFmtId="49" fontId="1" fillId="0" borderId="22" xfId="8" applyNumberFormat="1" applyFont="1" applyBorder="1" applyAlignment="1" applyProtection="1">
      <alignment horizontal="left" indent="1"/>
      <protection locked="0"/>
    </xf>
    <xf numFmtId="44" fontId="1" fillId="0" borderId="22" xfId="7" applyFont="1" applyFill="1" applyBorder="1" applyAlignment="1" applyProtection="1">
      <alignment horizontal="left" indent="1"/>
      <protection locked="0"/>
    </xf>
    <xf numFmtId="49" fontId="1" fillId="0" borderId="0" xfId="7" applyNumberFormat="1" applyFont="1" applyFill="1" applyAlignment="1" applyProtection="1">
      <alignment horizontal="left" indent="1"/>
      <protection locked="0"/>
    </xf>
    <xf numFmtId="49" fontId="1" fillId="0" borderId="0" xfId="11" applyNumberFormat="1" applyFont="1" applyAlignment="1" applyProtection="1">
      <alignment horizontal="left" indent="1"/>
      <protection locked="0"/>
    </xf>
    <xf numFmtId="49" fontId="1" fillId="0" borderId="22" xfId="7" applyNumberFormat="1" applyFont="1" applyFill="1" applyBorder="1" applyAlignment="1" applyProtection="1">
      <alignment horizontal="left" indent="1"/>
      <protection locked="0"/>
    </xf>
    <xf numFmtId="0" fontId="1" fillId="0" borderId="0" xfId="0" applyFont="1" applyAlignment="1" applyProtection="1">
      <alignment horizontal="left" wrapText="1" indent="1"/>
      <protection locked="0"/>
    </xf>
    <xf numFmtId="0" fontId="1" fillId="0" borderId="22" xfId="0" applyFont="1" applyBorder="1" applyAlignment="1" applyProtection="1">
      <alignment horizontal="left" wrapText="1" indent="1"/>
      <protection locked="0"/>
    </xf>
    <xf numFmtId="0" fontId="1" fillId="0" borderId="0" xfId="0" applyFont="1" applyAlignment="1" applyProtection="1">
      <alignment horizontal="left" vertical="center" indent="1"/>
      <protection locked="0"/>
    </xf>
    <xf numFmtId="0" fontId="2" fillId="12" borderId="0" xfId="11" applyFont="1" applyFill="1" applyBorder="1" applyAlignment="1">
      <alignment horizontal="center"/>
    </xf>
    <xf numFmtId="44" fontId="1" fillId="12" borderId="0" xfId="7" applyFont="1" applyFill="1" applyProtection="1"/>
    <xf numFmtId="0" fontId="2" fillId="12" borderId="0" xfId="11" applyFont="1" applyFill="1" applyAlignment="1">
      <alignment horizontal="center"/>
    </xf>
    <xf numFmtId="0" fontId="2" fillId="11" borderId="0" xfId="11" applyFont="1" applyFill="1" applyBorder="1" applyAlignment="1">
      <alignment horizontal="center"/>
    </xf>
    <xf numFmtId="44" fontId="0" fillId="0" borderId="0" xfId="7" applyFont="1" applyFill="1" applyAlignment="1" applyProtection="1">
      <alignment horizontal="left"/>
      <protection locked="0"/>
    </xf>
    <xf numFmtId="0" fontId="1" fillId="0" borderId="29" xfId="8" applyFont="1" applyFill="1" applyBorder="1" applyAlignment="1">
      <alignment horizontal="center"/>
    </xf>
    <xf numFmtId="10" fontId="3" fillId="0" borderId="0" xfId="0" applyNumberFormat="1" applyFont="1" applyBorder="1" applyAlignment="1">
      <alignment horizontal="center"/>
    </xf>
    <xf numFmtId="42" fontId="3" fillId="0" borderId="0" xfId="0" applyNumberFormat="1" applyFont="1" applyBorder="1" applyAlignment="1">
      <alignment horizontal="center" vertical="center"/>
    </xf>
    <xf numFmtId="42" fontId="3" fillId="0" borderId="31" xfId="0" applyNumberFormat="1" applyFont="1" applyBorder="1" applyAlignment="1">
      <alignment horizontal="center" vertical="center"/>
    </xf>
    <xf numFmtId="49" fontId="3" fillId="0" borderId="72" xfId="0" applyNumberFormat="1" applyFont="1" applyBorder="1" applyAlignment="1">
      <alignment horizontal="left" vertical="center" indent="1"/>
    </xf>
    <xf numFmtId="49" fontId="3" fillId="0" borderId="40" xfId="0" applyNumberFormat="1" applyFont="1" applyBorder="1" applyAlignment="1">
      <alignment horizontal="left" vertical="center" indent="1"/>
    </xf>
    <xf numFmtId="44" fontId="3" fillId="0" borderId="40" xfId="0" applyNumberFormat="1" applyFont="1" applyBorder="1" applyAlignment="1">
      <alignment vertical="center"/>
    </xf>
    <xf numFmtId="3" fontId="3" fillId="0" borderId="40" xfId="0" applyNumberFormat="1" applyFont="1" applyBorder="1" applyAlignment="1">
      <alignment horizontal="center"/>
    </xf>
    <xf numFmtId="0" fontId="3" fillId="0" borderId="40" xfId="0" applyFont="1" applyBorder="1" applyAlignment="1">
      <alignment horizontal="center"/>
    </xf>
    <xf numFmtId="44" fontId="3" fillId="0" borderId="40" xfId="0" applyNumberFormat="1" applyFont="1" applyBorder="1" applyAlignment="1">
      <alignment horizontal="center"/>
    </xf>
    <xf numFmtId="49" fontId="10" fillId="0" borderId="91" xfId="0" applyNumberFormat="1" applyFont="1" applyBorder="1" applyAlignment="1">
      <alignment vertical="center"/>
    </xf>
    <xf numFmtId="0" fontId="10" fillId="0" borderId="89" xfId="0" applyFont="1" applyBorder="1" applyAlignment="1">
      <alignment vertical="center"/>
    </xf>
    <xf numFmtId="44" fontId="10" fillId="0" borderId="90" xfId="0" applyNumberFormat="1" applyFont="1" applyFill="1" applyBorder="1" applyAlignment="1">
      <alignment horizontal="center"/>
    </xf>
    <xf numFmtId="44" fontId="10" fillId="0" borderId="93" xfId="0" applyNumberFormat="1" applyFont="1" applyBorder="1" applyAlignment="1">
      <alignment horizontal="center"/>
    </xf>
    <xf numFmtId="0" fontId="10" fillId="0" borderId="95" xfId="0" applyFont="1" applyBorder="1" applyAlignment="1">
      <alignment vertical="center"/>
    </xf>
    <xf numFmtId="0" fontId="10" fillId="0" borderId="96" xfId="0" applyFont="1" applyBorder="1" applyAlignment="1">
      <alignment vertical="center"/>
    </xf>
    <xf numFmtId="44" fontId="10" fillId="0" borderId="96" xfId="0" applyNumberFormat="1" applyFont="1" applyBorder="1" applyAlignment="1">
      <alignment vertical="center"/>
    </xf>
    <xf numFmtId="44" fontId="10" fillId="0" borderId="96" xfId="0" applyNumberFormat="1" applyFont="1" applyBorder="1" applyAlignment="1">
      <alignment horizontal="center"/>
    </xf>
    <xf numFmtId="44" fontId="10" fillId="0" borderId="97" xfId="0" applyNumberFormat="1" applyFont="1" applyBorder="1" applyAlignment="1">
      <alignment horizontal="center"/>
    </xf>
    <xf numFmtId="0" fontId="10" fillId="0" borderId="97" xfId="0" applyFont="1" applyBorder="1" applyAlignment="1">
      <alignment horizontal="center"/>
    </xf>
    <xf numFmtId="44" fontId="10" fillId="0" borderId="90" xfId="0" applyNumberFormat="1" applyFont="1" applyFill="1" applyBorder="1"/>
    <xf numFmtId="49" fontId="3" fillId="0" borderId="96" xfId="0" applyNumberFormat="1" applyFont="1" applyBorder="1"/>
    <xf numFmtId="44" fontId="10" fillId="0" borderId="96" xfId="0" applyNumberFormat="1" applyFont="1" applyBorder="1"/>
    <xf numFmtId="0" fontId="10" fillId="0" borderId="96" xfId="0" applyFont="1" applyBorder="1"/>
    <xf numFmtId="0" fontId="10" fillId="0" borderId="101" xfId="0" applyFont="1" applyBorder="1" applyAlignment="1">
      <alignment horizontal="center"/>
    </xf>
    <xf numFmtId="9" fontId="10" fillId="0" borderId="101" xfId="0" applyNumberFormat="1" applyFont="1" applyBorder="1" applyAlignment="1">
      <alignment horizontal="center"/>
    </xf>
    <xf numFmtId="44" fontId="10" fillId="0" borderId="101" xfId="0" applyNumberFormat="1" applyFont="1" applyBorder="1" applyAlignment="1">
      <alignment horizontal="center"/>
    </xf>
    <xf numFmtId="9" fontId="10" fillId="0" borderId="97" xfId="0" applyNumberFormat="1" applyFont="1" applyBorder="1" applyAlignment="1">
      <alignment horizontal="center"/>
    </xf>
    <xf numFmtId="10" fontId="3" fillId="0" borderId="40" xfId="0" applyNumberFormat="1" applyFont="1" applyBorder="1" applyAlignment="1">
      <alignment horizontal="center"/>
    </xf>
    <xf numFmtId="10" fontId="3" fillId="0" borderId="31" xfId="0" applyNumberFormat="1" applyFont="1" applyBorder="1" applyAlignment="1">
      <alignment horizontal="center"/>
    </xf>
    <xf numFmtId="0" fontId="10" fillId="0" borderId="95" xfId="0" applyFont="1" applyBorder="1"/>
    <xf numFmtId="0" fontId="2" fillId="0" borderId="96" xfId="0" applyFont="1" applyBorder="1"/>
    <xf numFmtId="0" fontId="3" fillId="0" borderId="96" xfId="0" applyFont="1" applyBorder="1" applyAlignment="1">
      <alignment vertical="center"/>
    </xf>
    <xf numFmtId="9" fontId="3" fillId="0" borderId="40" xfId="0" applyNumberFormat="1" applyFont="1" applyBorder="1" applyAlignment="1">
      <alignment horizontal="center"/>
    </xf>
    <xf numFmtId="44" fontId="10" fillId="0" borderId="99" xfId="0" applyNumberFormat="1" applyFont="1" applyFill="1" applyBorder="1" applyAlignment="1">
      <alignment horizontal="center"/>
    </xf>
    <xf numFmtId="0" fontId="10" fillId="0" borderId="95" xfId="0" applyNumberFormat="1" applyFont="1" applyBorder="1" applyAlignment="1">
      <alignment vertical="center"/>
    </xf>
    <xf numFmtId="44" fontId="3" fillId="0" borderId="96" xfId="0" applyNumberFormat="1" applyFont="1" applyBorder="1"/>
    <xf numFmtId="0" fontId="3" fillId="0" borderId="102" xfId="0" applyFont="1" applyBorder="1" applyAlignment="1">
      <alignment horizontal="left" vertical="center" indent="1"/>
    </xf>
    <xf numFmtId="49" fontId="3" fillId="0" borderId="103" xfId="0" applyNumberFormat="1" applyFont="1" applyBorder="1" applyAlignment="1">
      <alignment horizontal="left" vertical="center" indent="1"/>
    </xf>
    <xf numFmtId="44" fontId="3" fillId="0" borderId="103" xfId="0" applyNumberFormat="1" applyFont="1" applyBorder="1"/>
    <xf numFmtId="9" fontId="3" fillId="0" borderId="103" xfId="0" applyNumberFormat="1" applyFont="1" applyBorder="1" applyAlignment="1">
      <alignment horizontal="center"/>
    </xf>
    <xf numFmtId="0" fontId="3" fillId="0" borderId="103" xfId="0" applyFont="1" applyBorder="1" applyAlignment="1">
      <alignment horizontal="center"/>
    </xf>
    <xf numFmtId="0" fontId="0" fillId="0" borderId="104" xfId="0" applyFill="1" applyBorder="1"/>
    <xf numFmtId="0" fontId="3" fillId="0" borderId="105" xfId="0" applyFont="1" applyBorder="1" applyAlignment="1">
      <alignment horizontal="left" vertical="center" indent="1"/>
    </xf>
    <xf numFmtId="0" fontId="0" fillId="0" borderId="106" xfId="0" applyFill="1" applyBorder="1"/>
    <xf numFmtId="0" fontId="3" fillId="0" borderId="107" xfId="0" applyFont="1" applyBorder="1" applyAlignment="1">
      <alignment horizontal="left" vertical="center" indent="1"/>
    </xf>
    <xf numFmtId="49" fontId="3" fillId="0" borderId="108" xfId="0" applyNumberFormat="1" applyFont="1" applyBorder="1" applyAlignment="1">
      <alignment horizontal="left" vertical="center" indent="1"/>
    </xf>
    <xf numFmtId="44" fontId="3" fillId="0" borderId="108" xfId="0" applyNumberFormat="1" applyFont="1" applyBorder="1"/>
    <xf numFmtId="9" fontId="3" fillId="0" borderId="108" xfId="0" applyNumberFormat="1" applyFont="1" applyBorder="1" applyAlignment="1">
      <alignment horizontal="center"/>
    </xf>
    <xf numFmtId="0" fontId="3" fillId="0" borderId="108" xfId="0" applyFont="1" applyBorder="1" applyAlignment="1">
      <alignment horizontal="center"/>
    </xf>
    <xf numFmtId="44" fontId="3" fillId="0" borderId="109" xfId="0" applyNumberFormat="1" applyFont="1" applyFill="1" applyBorder="1"/>
    <xf numFmtId="44" fontId="2" fillId="0" borderId="90" xfId="0" applyNumberFormat="1" applyFont="1" applyFill="1" applyBorder="1"/>
    <xf numFmtId="0" fontId="10" fillId="0" borderId="101" xfId="0" applyFont="1" applyFill="1" applyBorder="1" applyAlignment="1">
      <alignment horizontal="center"/>
    </xf>
    <xf numFmtId="9" fontId="10" fillId="0" borderId="101" xfId="0" applyNumberFormat="1" applyFont="1" applyFill="1" applyBorder="1" applyAlignment="1">
      <alignment horizontal="center"/>
    </xf>
    <xf numFmtId="44" fontId="10" fillId="0" borderId="101" xfId="0" applyNumberFormat="1" applyFont="1" applyFill="1" applyBorder="1" applyAlignment="1">
      <alignment horizontal="center"/>
    </xf>
    <xf numFmtId="2" fontId="10" fillId="0" borderId="95" xfId="0" applyNumberFormat="1" applyFont="1" applyFill="1" applyBorder="1"/>
    <xf numFmtId="0" fontId="2" fillId="0" borderId="96" xfId="0" applyFont="1" applyFill="1" applyBorder="1"/>
    <xf numFmtId="0" fontId="3" fillId="0" borderId="96" xfId="0" applyFont="1" applyFill="1" applyBorder="1" applyAlignment="1">
      <alignment horizontal="left" vertical="center"/>
    </xf>
    <xf numFmtId="44" fontId="10" fillId="0" borderId="96" xfId="0" applyNumberFormat="1" applyFont="1" applyFill="1" applyBorder="1"/>
    <xf numFmtId="0" fontId="3" fillId="0" borderId="102" xfId="0" applyFont="1" applyFill="1" applyBorder="1" applyAlignment="1">
      <alignment horizontal="left" vertical="center" indent="1"/>
    </xf>
    <xf numFmtId="0" fontId="3" fillId="0" borderId="103" xfId="0" applyNumberFormat="1" applyFont="1" applyFill="1" applyBorder="1" applyAlignment="1">
      <alignment horizontal="left" vertical="center" indent="1"/>
    </xf>
    <xf numFmtId="44" fontId="3" fillId="0" borderId="103" xfId="0" applyNumberFormat="1" applyFont="1" applyFill="1" applyBorder="1"/>
    <xf numFmtId="9" fontId="3" fillId="0" borderId="103" xfId="0" applyNumberFormat="1" applyFont="1" applyFill="1" applyBorder="1" applyAlignment="1">
      <alignment horizontal="center"/>
    </xf>
    <xf numFmtId="0" fontId="3" fillId="0" borderId="103" xfId="0" applyFont="1" applyFill="1" applyBorder="1" applyAlignment="1">
      <alignment horizontal="center"/>
    </xf>
    <xf numFmtId="0" fontId="3" fillId="0" borderId="105" xfId="0" applyFont="1" applyFill="1" applyBorder="1" applyAlignment="1">
      <alignment horizontal="left" vertical="center" indent="1"/>
    </xf>
    <xf numFmtId="0" fontId="3" fillId="0" borderId="0" xfId="0" applyNumberFormat="1" applyFont="1" applyFill="1" applyBorder="1" applyAlignment="1">
      <alignment horizontal="left" vertical="center" indent="1"/>
    </xf>
    <xf numFmtId="44" fontId="3" fillId="0" borderId="0" xfId="0" applyNumberFormat="1" applyFont="1" applyFill="1" applyBorder="1"/>
    <xf numFmtId="9"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107" xfId="0" applyFont="1" applyFill="1" applyBorder="1" applyAlignment="1">
      <alignment horizontal="left" vertical="center" indent="1"/>
    </xf>
    <xf numFmtId="0" fontId="3" fillId="0" borderId="108" xfId="0" applyNumberFormat="1" applyFont="1" applyFill="1" applyBorder="1" applyAlignment="1">
      <alignment horizontal="left" vertical="center" indent="1"/>
    </xf>
    <xf numFmtId="44" fontId="3" fillId="0" borderId="108" xfId="0" applyNumberFormat="1" applyFont="1" applyFill="1" applyBorder="1"/>
    <xf numFmtId="9" fontId="3" fillId="0" borderId="108" xfId="0" applyNumberFormat="1" applyFont="1" applyFill="1" applyBorder="1" applyAlignment="1">
      <alignment horizontal="center"/>
    </xf>
    <xf numFmtId="0" fontId="3" fillId="0" borderId="108" xfId="0" applyFont="1" applyFill="1" applyBorder="1" applyAlignment="1">
      <alignment horizontal="center"/>
    </xf>
    <xf numFmtId="49" fontId="2" fillId="8" borderId="0" xfId="0" applyNumberFormat="1" applyFont="1" applyFill="1" applyBorder="1" applyAlignment="1">
      <alignment vertical="justify" wrapText="1"/>
    </xf>
    <xf numFmtId="49" fontId="2" fillId="8" borderId="17" xfId="0" applyNumberFormat="1" applyFont="1" applyFill="1" applyBorder="1" applyAlignment="1">
      <alignment vertical="justify" wrapText="1"/>
    </xf>
    <xf numFmtId="44" fontId="10" fillId="0" borderId="89" xfId="0" applyNumberFormat="1" applyFont="1" applyBorder="1" applyAlignment="1">
      <alignment vertical="center"/>
    </xf>
    <xf numFmtId="44" fontId="10" fillId="0" borderId="89" xfId="0" applyNumberFormat="1" applyFont="1" applyBorder="1" applyAlignment="1">
      <alignment horizontal="center"/>
    </xf>
    <xf numFmtId="0" fontId="10" fillId="0" borderId="92" xfId="0" applyFont="1" applyBorder="1" applyAlignment="1">
      <alignment horizontal="center"/>
    </xf>
    <xf numFmtId="3" fontId="10" fillId="0" borderId="92" xfId="0" applyNumberFormat="1" applyFont="1" applyBorder="1" applyAlignment="1">
      <alignment horizontal="center"/>
    </xf>
    <xf numFmtId="44" fontId="10" fillId="0" borderId="92" xfId="0" applyNumberFormat="1" applyFont="1" applyBorder="1" applyAlignment="1">
      <alignment horizontal="center"/>
    </xf>
    <xf numFmtId="0" fontId="10" fillId="0" borderId="31" xfId="0" applyFont="1" applyBorder="1" applyAlignment="1">
      <alignment horizontal="center" wrapText="1"/>
    </xf>
    <xf numFmtId="0" fontId="10" fillId="0" borderId="34" xfId="0" applyFont="1" applyBorder="1" applyAlignment="1">
      <alignment horizontal="center" wrapText="1"/>
    </xf>
    <xf numFmtId="0" fontId="10" fillId="0" borderId="34" xfId="0" applyFont="1" applyBorder="1" applyAlignment="1">
      <alignment horizontal="center"/>
    </xf>
    <xf numFmtId="0" fontId="2" fillId="0" borderId="34" xfId="0" applyFont="1" applyBorder="1" applyAlignment="1">
      <alignment horizontal="center" wrapText="1"/>
    </xf>
    <xf numFmtId="3" fontId="2" fillId="0" borderId="34" xfId="0" applyNumberFormat="1" applyFont="1" applyBorder="1" applyAlignment="1">
      <alignment horizontal="center" wrapText="1"/>
    </xf>
    <xf numFmtId="44" fontId="2" fillId="0" borderId="34" xfId="0" applyNumberFormat="1" applyFont="1" applyBorder="1" applyAlignment="1">
      <alignment horizontal="center" wrapText="1"/>
    </xf>
    <xf numFmtId="0" fontId="2" fillId="0" borderId="80" xfId="0" applyFont="1" applyBorder="1" applyAlignment="1">
      <alignment horizontal="left" wrapText="1" indent="1"/>
    </xf>
    <xf numFmtId="0" fontId="2" fillId="0" borderId="34" xfId="0" applyFont="1" applyBorder="1" applyAlignment="1">
      <alignment horizontal="left" wrapText="1" indent="1"/>
    </xf>
    <xf numFmtId="0" fontId="10" fillId="0" borderId="100" xfId="0" applyFont="1" applyFill="1" applyBorder="1" applyAlignment="1">
      <alignment horizontal="left" indent="1"/>
    </xf>
    <xf numFmtId="0" fontId="10" fillId="0" borderId="101" xfId="0" applyFont="1" applyFill="1" applyBorder="1" applyAlignment="1">
      <alignment horizontal="left" indent="1"/>
    </xf>
    <xf numFmtId="0" fontId="10" fillId="0" borderId="100" xfId="0" applyFont="1" applyBorder="1" applyAlignment="1">
      <alignment horizontal="left" indent="1"/>
    </xf>
    <xf numFmtId="0" fontId="10" fillId="0" borderId="101" xfId="0" applyFont="1" applyBorder="1" applyAlignment="1">
      <alignment horizontal="left" indent="1"/>
    </xf>
    <xf numFmtId="0" fontId="10" fillId="0" borderId="98" xfId="0" applyFont="1" applyBorder="1" applyAlignment="1">
      <alignment horizontal="left" indent="1"/>
    </xf>
    <xf numFmtId="0" fontId="10" fillId="0" borderId="97" xfId="0" applyFont="1" applyBorder="1" applyAlignment="1">
      <alignment horizontal="left" indent="1"/>
    </xf>
    <xf numFmtId="0" fontId="10" fillId="0" borderId="94" xfId="0" applyFont="1" applyBorder="1" applyAlignment="1">
      <alignment horizontal="left" indent="1"/>
    </xf>
    <xf numFmtId="0" fontId="10" fillId="0" borderId="63" xfId="0" applyFont="1" applyBorder="1" applyAlignment="1">
      <alignment horizontal="left" indent="1"/>
    </xf>
    <xf numFmtId="0" fontId="10" fillId="0" borderId="31" xfId="0" applyFont="1" applyBorder="1" applyAlignment="1">
      <alignment horizontal="left" indent="1"/>
    </xf>
    <xf numFmtId="10" fontId="3" fillId="0" borderId="0" xfId="0" applyNumberFormat="1" applyFont="1" applyBorder="1" applyAlignment="1">
      <alignment horizontal="center" vertical="center"/>
    </xf>
    <xf numFmtId="10" fontId="3" fillId="0" borderId="31" xfId="0" applyNumberFormat="1" applyFont="1" applyBorder="1" applyAlignment="1">
      <alignment horizontal="center" vertical="center"/>
    </xf>
    <xf numFmtId="0" fontId="10" fillId="0" borderId="80" xfId="0" applyFont="1" applyBorder="1" applyAlignment="1">
      <alignment horizontal="left" indent="1"/>
    </xf>
    <xf numFmtId="0" fontId="10" fillId="0" borderId="34" xfId="0" applyFont="1" applyBorder="1" applyAlignment="1">
      <alignment horizontal="left" indent="1"/>
    </xf>
    <xf numFmtId="44" fontId="1" fillId="0" borderId="0" xfId="7" applyFont="1" applyFill="1" applyAlignment="1" applyProtection="1">
      <alignment horizontal="center"/>
    </xf>
    <xf numFmtId="0" fontId="1" fillId="0" borderId="0" xfId="11" applyFont="1" applyFill="1"/>
    <xf numFmtId="3" fontId="1" fillId="0" borderId="0" xfId="10" applyNumberFormat="1" applyFont="1" applyFill="1" applyAlignment="1" applyProtection="1">
      <alignment horizontal="center"/>
    </xf>
    <xf numFmtId="0" fontId="1" fillId="0" borderId="0" xfId="11" applyFont="1" applyFill="1" applyAlignment="1">
      <alignment horizontal="center"/>
    </xf>
    <xf numFmtId="3" fontId="1" fillId="0" borderId="29" xfId="10" applyNumberFormat="1" applyFont="1" applyFill="1" applyBorder="1" applyAlignment="1" applyProtection="1">
      <alignment horizontal="center"/>
    </xf>
    <xf numFmtId="0" fontId="0" fillId="0" borderId="29" xfId="8" applyFont="1" applyFill="1" applyBorder="1" applyAlignment="1">
      <alignment horizontal="center"/>
    </xf>
    <xf numFmtId="44" fontId="1" fillId="0" borderId="0" xfId="7" applyFont="1" applyFill="1" applyBorder="1" applyAlignment="1" applyProtection="1">
      <alignment horizontal="center"/>
    </xf>
    <xf numFmtId="0" fontId="1" fillId="0" borderId="0" xfId="11" applyFont="1" applyFill="1" applyAlignment="1">
      <alignment wrapText="1"/>
    </xf>
    <xf numFmtId="3" fontId="1" fillId="0" borderId="0" xfId="10" applyNumberFormat="1" applyFont="1" applyFill="1" applyAlignment="1" applyProtection="1">
      <alignment horizontal="center" wrapText="1"/>
    </xf>
    <xf numFmtId="0" fontId="1" fillId="0" borderId="0" xfId="11" applyFont="1" applyFill="1" applyAlignment="1">
      <alignment horizontal="center" wrapText="1"/>
    </xf>
    <xf numFmtId="9" fontId="1" fillId="0" borderId="0" xfId="10" applyFont="1" applyFill="1" applyAlignment="1" applyProtection="1">
      <alignment horizontal="center" wrapText="1"/>
    </xf>
    <xf numFmtId="7" fontId="3" fillId="0" borderId="15" xfId="1" applyNumberFormat="1" applyFont="1" applyBorder="1" applyAlignment="1" applyProtection="1">
      <alignment horizontal="right"/>
    </xf>
    <xf numFmtId="0" fontId="1" fillId="0" borderId="26" xfId="8" applyFont="1" applyBorder="1" applyAlignment="1">
      <alignment vertical="center"/>
    </xf>
    <xf numFmtId="0" fontId="4" fillId="0" borderId="48" xfId="4" applyNumberFormat="1" applyFont="1" applyFill="1" applyBorder="1" applyAlignment="1" applyProtection="1">
      <alignment horizontal="left" indent="1"/>
    </xf>
    <xf numFmtId="0" fontId="3" fillId="0" borderId="47" xfId="4" applyNumberFormat="1" applyFont="1" applyFill="1" applyBorder="1" applyAlignment="1" applyProtection="1">
      <alignment horizontal="left" indent="2"/>
    </xf>
    <xf numFmtId="44" fontId="30" fillId="0" borderId="48" xfId="4" applyFont="1" applyFill="1" applyBorder="1" applyAlignment="1" applyProtection="1">
      <alignment horizontal="left" indent="1"/>
    </xf>
    <xf numFmtId="44" fontId="30" fillId="0" borderId="110" xfId="4" applyFont="1" applyFill="1" applyBorder="1" applyAlignment="1" applyProtection="1">
      <alignment horizontal="left" indent="1"/>
    </xf>
    <xf numFmtId="0" fontId="24" fillId="6" borderId="0" xfId="0" applyFont="1" applyFill="1" applyAlignment="1">
      <alignment horizontal="left"/>
    </xf>
    <xf numFmtId="44" fontId="30" fillId="0" borderId="46" xfId="1" applyFont="1" applyFill="1" applyBorder="1" applyAlignment="1" applyProtection="1">
      <alignment horizontal="center"/>
    </xf>
    <xf numFmtId="44" fontId="30" fillId="0" borderId="111" xfId="1" applyFont="1" applyFill="1" applyBorder="1" applyAlignment="1" applyProtection="1">
      <alignment horizontal="center"/>
    </xf>
    <xf numFmtId="0" fontId="1" fillId="4" borderId="20" xfId="1" applyNumberFormat="1" applyFont="1" applyFill="1" applyBorder="1" applyAlignment="1" applyProtection="1">
      <alignment horizontal="left" indent="1"/>
      <protection locked="0"/>
    </xf>
    <xf numFmtId="0" fontId="1" fillId="4" borderId="21" xfId="1" applyNumberFormat="1" applyFont="1" applyFill="1" applyBorder="1" applyAlignment="1" applyProtection="1">
      <alignment horizontal="left" indent="1"/>
      <protection locked="0"/>
    </xf>
    <xf numFmtId="0" fontId="0" fillId="0" borderId="24" xfId="1" applyNumberFormat="1" applyFont="1" applyFill="1" applyBorder="1" applyAlignment="1" applyProtection="1">
      <alignment horizontal="left" wrapText="1" indent="1"/>
      <protection locked="0"/>
    </xf>
    <xf numFmtId="0" fontId="0" fillId="0" borderId="25" xfId="1" applyNumberFormat="1" applyFont="1" applyFill="1" applyBorder="1" applyAlignment="1" applyProtection="1">
      <alignment horizontal="left" wrapText="1" indent="1"/>
      <protection locked="0"/>
    </xf>
    <xf numFmtId="0" fontId="0" fillId="0" borderId="24" xfId="1" applyNumberFormat="1" applyFont="1" applyFill="1" applyBorder="1" applyAlignment="1" applyProtection="1">
      <alignment horizontal="left" indent="1"/>
      <protection locked="0"/>
    </xf>
    <xf numFmtId="0" fontId="0" fillId="0" borderId="25" xfId="1" applyNumberFormat="1" applyFont="1" applyFill="1" applyBorder="1" applyAlignment="1" applyProtection="1">
      <alignment horizontal="left" indent="1"/>
      <protection locked="0"/>
    </xf>
    <xf numFmtId="0" fontId="2" fillId="11" borderId="29" xfId="11" applyFont="1" applyFill="1" applyBorder="1" applyAlignment="1">
      <alignment horizontal="center"/>
    </xf>
    <xf numFmtId="0" fontId="2" fillId="12" borderId="29" xfId="11" applyFont="1" applyFill="1" applyBorder="1" applyAlignment="1">
      <alignment horizontal="center"/>
    </xf>
    <xf numFmtId="0" fontId="2" fillId="6" borderId="0" xfId="11" applyFont="1" applyFill="1" applyAlignment="1">
      <alignment horizontal="center" wrapText="1"/>
    </xf>
    <xf numFmtId="0" fontId="0" fillId="4" borderId="16"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9" borderId="63" xfId="0" applyFill="1" applyBorder="1" applyAlignment="1">
      <alignment horizontal="center" vertical="justify" wrapText="1"/>
    </xf>
    <xf numFmtId="0" fontId="0" fillId="9" borderId="31" xfId="0" applyFill="1" applyBorder="1" applyAlignment="1">
      <alignment horizontal="center" vertical="justify" wrapText="1"/>
    </xf>
    <xf numFmtId="0" fontId="0" fillId="9" borderId="57" xfId="0" applyFill="1" applyBorder="1" applyAlignment="1">
      <alignment horizontal="center" vertical="justify" wrapText="1"/>
    </xf>
    <xf numFmtId="0" fontId="19" fillId="7" borderId="16" xfId="0" applyFont="1" applyFill="1" applyBorder="1" applyAlignment="1">
      <alignment horizontal="left" vertical="center"/>
    </xf>
    <xf numFmtId="0" fontId="19" fillId="7" borderId="0" xfId="0" applyFont="1" applyFill="1" applyBorder="1" applyAlignment="1">
      <alignment horizontal="left" vertical="center"/>
    </xf>
    <xf numFmtId="0" fontId="19" fillId="7" borderId="17" xfId="0" applyFont="1" applyFill="1" applyBorder="1" applyAlignment="1">
      <alignment horizontal="left" vertical="center"/>
    </xf>
    <xf numFmtId="0" fontId="0" fillId="8" borderId="16" xfId="0" applyFill="1" applyBorder="1" applyAlignment="1">
      <alignment horizontal="left" vertical="justify" wrapText="1"/>
    </xf>
    <xf numFmtId="0" fontId="0" fillId="8" borderId="0" xfId="0" applyFill="1" applyBorder="1" applyAlignment="1">
      <alignment horizontal="left" vertical="justify" wrapText="1"/>
    </xf>
    <xf numFmtId="0" fontId="0" fillId="8" borderId="17" xfId="0" applyFill="1" applyBorder="1" applyAlignment="1">
      <alignment horizontal="left" vertical="justify" wrapText="1"/>
    </xf>
    <xf numFmtId="49" fontId="2" fillId="0" borderId="72"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0" fontId="0" fillId="4" borderId="16" xfId="0" applyFill="1" applyBorder="1" applyAlignment="1" applyProtection="1">
      <alignment horizontal="left" vertical="justify" wrapText="1"/>
      <protection locked="0"/>
    </xf>
    <xf numFmtId="0" fontId="0" fillId="4" borderId="0" xfId="0" applyFill="1" applyBorder="1" applyAlignment="1" applyProtection="1">
      <alignment horizontal="left" vertical="justify" wrapText="1"/>
      <protection locked="0"/>
    </xf>
    <xf numFmtId="0" fontId="0" fillId="4" borderId="17" xfId="0" applyFill="1" applyBorder="1" applyAlignment="1" applyProtection="1">
      <alignment horizontal="left" vertical="justify" wrapText="1"/>
      <protection locked="0"/>
    </xf>
    <xf numFmtId="0" fontId="2" fillId="0" borderId="72" xfId="0" applyNumberFormat="1" applyFont="1" applyBorder="1" applyAlignment="1">
      <alignment horizontal="left" vertical="center" wrapText="1"/>
    </xf>
    <xf numFmtId="0" fontId="2" fillId="0" borderId="40" xfId="0" applyNumberFormat="1" applyFont="1" applyBorder="1" applyAlignment="1">
      <alignment horizontal="left" vertical="center" wrapText="1"/>
    </xf>
    <xf numFmtId="0" fontId="25" fillId="7" borderId="16" xfId="0" applyFont="1" applyFill="1" applyBorder="1" applyAlignment="1">
      <alignment horizontal="center" vertical="center"/>
    </xf>
    <xf numFmtId="0" fontId="25" fillId="7" borderId="0" xfId="0" applyFont="1" applyFill="1" applyBorder="1" applyAlignment="1">
      <alignment horizontal="center" vertical="center"/>
    </xf>
    <xf numFmtId="0" fontId="21" fillId="8" borderId="16" xfId="0" applyFont="1" applyFill="1" applyBorder="1" applyAlignment="1">
      <alignment horizontal="left" vertical="center" wrapText="1"/>
    </xf>
    <xf numFmtId="0" fontId="21" fillId="8" borderId="0" xfId="0" applyFont="1" applyFill="1" applyBorder="1" applyAlignment="1">
      <alignment horizontal="left" vertical="center" wrapText="1"/>
    </xf>
    <xf numFmtId="0" fontId="21" fillId="8" borderId="17" xfId="0" applyFont="1" applyFill="1" applyBorder="1" applyAlignment="1">
      <alignment horizontal="left" vertical="center" wrapText="1"/>
    </xf>
    <xf numFmtId="0" fontId="0" fillId="9" borderId="63" xfId="0" applyFill="1" applyBorder="1" applyAlignment="1">
      <alignment horizontal="left" vertical="justify" wrapText="1"/>
    </xf>
    <xf numFmtId="0" fontId="0" fillId="9" borderId="31" xfId="0" applyFill="1" applyBorder="1" applyAlignment="1">
      <alignment horizontal="left" vertical="justify" wrapText="1"/>
    </xf>
    <xf numFmtId="0" fontId="0" fillId="9" borderId="57" xfId="0" applyFill="1" applyBorder="1" applyAlignment="1">
      <alignment horizontal="left" vertical="justify" wrapText="1"/>
    </xf>
    <xf numFmtId="0" fontId="19" fillId="7" borderId="72" xfId="0" applyFont="1" applyFill="1" applyBorder="1" applyAlignment="1">
      <alignment horizontal="left" vertical="center"/>
    </xf>
    <xf numFmtId="0" fontId="19" fillId="7" borderId="40" xfId="0" applyFont="1" applyFill="1" applyBorder="1" applyAlignment="1">
      <alignment horizontal="left" vertical="center"/>
    </xf>
    <xf numFmtId="0" fontId="19" fillId="7" borderId="75" xfId="0" applyFont="1" applyFill="1" applyBorder="1" applyAlignment="1">
      <alignment horizontal="left" vertical="center"/>
    </xf>
    <xf numFmtId="49" fontId="0" fillId="8" borderId="16" xfId="0" applyNumberFormat="1" applyFill="1" applyBorder="1" applyAlignment="1">
      <alignment horizontal="left" vertical="justify" wrapText="1" indent="1"/>
    </xf>
    <xf numFmtId="49" fontId="0" fillId="8" borderId="0" xfId="0" applyNumberFormat="1" applyFill="1" applyBorder="1" applyAlignment="1">
      <alignment horizontal="left" vertical="justify" wrapText="1" indent="1"/>
    </xf>
    <xf numFmtId="49" fontId="0" fillId="8" borderId="17" xfId="0" applyNumberFormat="1" applyFill="1" applyBorder="1" applyAlignment="1">
      <alignment horizontal="left" vertical="justify" wrapText="1" indent="1"/>
    </xf>
    <xf numFmtId="49" fontId="2" fillId="8" borderId="16" xfId="0" applyNumberFormat="1" applyFont="1" applyFill="1" applyBorder="1" applyAlignment="1">
      <alignment horizontal="left" vertical="justify" wrapText="1" indent="1"/>
    </xf>
    <xf numFmtId="49" fontId="2" fillId="8" borderId="0" xfId="0" applyNumberFormat="1" applyFont="1" applyFill="1" applyBorder="1" applyAlignment="1">
      <alignment horizontal="left" vertical="justify" wrapText="1" indent="1"/>
    </xf>
    <xf numFmtId="49" fontId="2" fillId="8" borderId="17" xfId="0" applyNumberFormat="1" applyFont="1" applyFill="1" applyBorder="1" applyAlignment="1">
      <alignment horizontal="left" vertical="justify" wrapText="1" indent="1"/>
    </xf>
    <xf numFmtId="0" fontId="3" fillId="4" borderId="16" xfId="0" applyFont="1" applyFill="1" applyBorder="1" applyAlignment="1" applyProtection="1">
      <alignment horizontal="left" vertical="justify" wrapText="1"/>
      <protection locked="0"/>
    </xf>
    <xf numFmtId="0" fontId="3" fillId="4" borderId="0" xfId="0" applyFont="1" applyFill="1" applyBorder="1" applyAlignment="1" applyProtection="1">
      <alignment horizontal="left" vertical="justify" wrapText="1"/>
      <protection locked="0"/>
    </xf>
    <xf numFmtId="0" fontId="3" fillId="4" borderId="17" xfId="0" applyFont="1" applyFill="1" applyBorder="1" applyAlignment="1" applyProtection="1">
      <alignment horizontal="left" vertical="justify" wrapText="1"/>
      <protection locked="0"/>
    </xf>
    <xf numFmtId="49" fontId="0" fillId="8" borderId="16" xfId="0" applyNumberFormat="1" applyFont="1" applyFill="1" applyBorder="1" applyAlignment="1">
      <alignment horizontal="left" vertical="justify" wrapText="1" indent="1"/>
    </xf>
    <xf numFmtId="49" fontId="0" fillId="8" borderId="0" xfId="0" applyNumberFormat="1" applyFont="1" applyFill="1" applyBorder="1" applyAlignment="1">
      <alignment horizontal="left" vertical="justify" wrapText="1" indent="1"/>
    </xf>
    <xf numFmtId="49" fontId="0" fillId="8" borderId="17" xfId="0" applyNumberFormat="1" applyFont="1" applyFill="1" applyBorder="1" applyAlignment="1">
      <alignment horizontal="left" vertical="justify" wrapText="1" indent="1"/>
    </xf>
    <xf numFmtId="14" fontId="2" fillId="4" borderId="0" xfId="0" applyNumberFormat="1" applyFont="1" applyFill="1" applyBorder="1" applyAlignment="1" applyProtection="1">
      <alignment horizontal="center" vertical="justify" wrapText="1"/>
      <protection locked="0"/>
    </xf>
    <xf numFmtId="49" fontId="2" fillId="8" borderId="16" xfId="0" applyNumberFormat="1" applyFont="1" applyFill="1" applyBorder="1" applyAlignment="1">
      <alignment horizontal="right" vertical="justify" wrapText="1"/>
    </xf>
    <xf numFmtId="49" fontId="2" fillId="8" borderId="0" xfId="0" applyNumberFormat="1" applyFont="1" applyFill="1" applyBorder="1" applyAlignment="1">
      <alignment horizontal="right" vertical="justify" wrapText="1"/>
    </xf>
    <xf numFmtId="0" fontId="11" fillId="4" borderId="16" xfId="0" applyFont="1" applyFill="1" applyBorder="1" applyAlignment="1" applyProtection="1">
      <alignment horizontal="left" vertical="justify" wrapText="1"/>
      <protection locked="0"/>
    </xf>
    <xf numFmtId="0" fontId="11" fillId="4" borderId="0" xfId="0" applyFont="1" applyFill="1" applyBorder="1" applyAlignment="1" applyProtection="1">
      <alignment horizontal="left" vertical="justify" wrapText="1"/>
      <protection locked="0"/>
    </xf>
    <xf numFmtId="0" fontId="11" fillId="4" borderId="17" xfId="0" applyFont="1" applyFill="1" applyBorder="1" applyAlignment="1" applyProtection="1">
      <alignment horizontal="left" vertical="justify" wrapText="1"/>
      <protection locked="0"/>
    </xf>
    <xf numFmtId="0" fontId="0" fillId="0" borderId="0" xfId="0"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3" fillId="0" borderId="0" xfId="3" applyFont="1" applyAlignment="1">
      <alignment horizontal="left" wrapText="1" indent="1"/>
    </xf>
    <xf numFmtId="0" fontId="3" fillId="0" borderId="0" xfId="3" applyFont="1" applyAlignment="1">
      <alignment horizontal="left" indent="2"/>
    </xf>
    <xf numFmtId="0" fontId="10" fillId="0" borderId="16" xfId="3" applyFont="1" applyBorder="1" applyAlignment="1">
      <alignment horizontal="right" vertical="center"/>
    </xf>
    <xf numFmtId="0" fontId="10" fillId="0" borderId="0" xfId="3" applyFont="1" applyAlignment="1">
      <alignment horizontal="right" vertical="center"/>
    </xf>
    <xf numFmtId="0" fontId="3" fillId="0" borderId="0" xfId="3" applyFont="1" applyAlignment="1"/>
    <xf numFmtId="0" fontId="3" fillId="0" borderId="17" xfId="3" applyFont="1" applyBorder="1" applyAlignment="1"/>
    <xf numFmtId="0" fontId="3" fillId="4" borderId="33" xfId="3" applyFont="1" applyFill="1" applyBorder="1" applyAlignment="1" applyProtection="1">
      <alignment horizontal="center"/>
      <protection locked="0"/>
    </xf>
    <xf numFmtId="0" fontId="3" fillId="4" borderId="34" xfId="3" applyFont="1" applyFill="1" applyBorder="1" applyAlignment="1" applyProtection="1">
      <alignment horizontal="center"/>
      <protection locked="0"/>
    </xf>
    <xf numFmtId="0" fontId="3" fillId="4" borderId="35" xfId="3" applyFont="1" applyFill="1" applyBorder="1" applyAlignment="1" applyProtection="1">
      <alignment horizontal="center"/>
      <protection locked="0"/>
    </xf>
    <xf numFmtId="14" fontId="3" fillId="4" borderId="0" xfId="3" applyNumberFormat="1" applyFont="1" applyFill="1" applyAlignment="1" applyProtection="1">
      <alignment vertical="center"/>
      <protection locked="0"/>
    </xf>
    <xf numFmtId="14" fontId="3" fillId="4" borderId="17" xfId="3" applyNumberFormat="1" applyFont="1" applyFill="1" applyBorder="1" applyAlignment="1" applyProtection="1">
      <alignment vertical="center"/>
      <protection locked="0"/>
    </xf>
    <xf numFmtId="0" fontId="10" fillId="0" borderId="63" xfId="3" applyFont="1" applyBorder="1" applyAlignment="1">
      <alignment horizontal="right" vertical="center"/>
    </xf>
    <xf numFmtId="0" fontId="10" fillId="0" borderId="31" xfId="3" applyFont="1" applyBorder="1" applyAlignment="1">
      <alignment horizontal="right" vertical="center"/>
    </xf>
    <xf numFmtId="169" fontId="3" fillId="4" borderId="31" xfId="3" applyNumberFormat="1" applyFont="1" applyFill="1" applyBorder="1" applyAlignment="1" applyProtection="1">
      <alignment horizontal="right" vertical="center"/>
      <protection locked="0"/>
    </xf>
    <xf numFmtId="169" fontId="3" fillId="4" borderId="57" xfId="3" applyNumberFormat="1" applyFont="1" applyFill="1" applyBorder="1" applyAlignment="1" applyProtection="1">
      <alignment horizontal="right" vertical="center"/>
      <protection locked="0"/>
    </xf>
    <xf numFmtId="0" fontId="10" fillId="0" borderId="0" xfId="3" applyFont="1" applyAlignment="1"/>
    <xf numFmtId="0" fontId="3" fillId="4" borderId="37" xfId="3" applyFont="1" applyFill="1" applyBorder="1" applyAlignment="1" applyProtection="1">
      <alignment horizontal="center"/>
      <protection locked="0"/>
    </xf>
    <xf numFmtId="0" fontId="3" fillId="4" borderId="38" xfId="3" applyFont="1" applyFill="1" applyBorder="1" applyAlignment="1" applyProtection="1">
      <alignment horizontal="center"/>
      <protection locked="0"/>
    </xf>
    <xf numFmtId="0" fontId="3" fillId="4" borderId="39" xfId="3" applyFont="1" applyFill="1" applyBorder="1" applyAlignment="1" applyProtection="1">
      <alignment horizontal="center"/>
      <protection locked="0"/>
    </xf>
    <xf numFmtId="0" fontId="3" fillId="0" borderId="16" xfId="3" applyFont="1" applyBorder="1" applyAlignment="1">
      <alignment horizontal="center"/>
    </xf>
    <xf numFmtId="0" fontId="3" fillId="0" borderId="0" xfId="3" applyFont="1" applyAlignment="1">
      <alignment horizontal="center"/>
    </xf>
    <xf numFmtId="0" fontId="3" fillId="4" borderId="0" xfId="3" applyFont="1" applyFill="1" applyAlignment="1" applyProtection="1">
      <alignment horizontal="right" vertical="center"/>
      <protection locked="0"/>
    </xf>
    <xf numFmtId="0" fontId="3" fillId="4" borderId="17" xfId="3" applyFont="1" applyFill="1" applyBorder="1" applyAlignment="1" applyProtection="1">
      <alignment horizontal="right" vertical="center"/>
      <protection locked="0"/>
    </xf>
    <xf numFmtId="0" fontId="10" fillId="0" borderId="33" xfId="3" applyFont="1" applyBorder="1" applyAlignment="1">
      <alignment horizontal="center"/>
    </xf>
    <xf numFmtId="0" fontId="10" fillId="0" borderId="34" xfId="3" applyFont="1" applyBorder="1" applyAlignment="1">
      <alignment horizontal="center"/>
    </xf>
    <xf numFmtId="0" fontId="10" fillId="0" borderId="35" xfId="3" applyFont="1" applyBorder="1" applyAlignment="1">
      <alignment horizontal="center"/>
    </xf>
    <xf numFmtId="0" fontId="3" fillId="4" borderId="14" xfId="3" applyFont="1" applyFill="1" applyBorder="1" applyAlignment="1" applyProtection="1">
      <alignment horizontal="center"/>
      <protection locked="0"/>
    </xf>
    <xf numFmtId="0" fontId="3" fillId="4" borderId="36" xfId="3" applyFont="1" applyFill="1" applyBorder="1" applyAlignment="1" applyProtection="1">
      <alignment horizontal="center"/>
      <protection locked="0"/>
    </xf>
    <xf numFmtId="0" fontId="3" fillId="4" borderId="55" xfId="3" applyFont="1" applyFill="1" applyBorder="1" applyAlignment="1" applyProtection="1">
      <alignment horizontal="center"/>
      <protection locked="0"/>
    </xf>
    <xf numFmtId="0" fontId="29" fillId="0" borderId="16" xfId="3" applyFont="1" applyBorder="1" applyAlignment="1">
      <alignment horizontal="left" indent="1"/>
    </xf>
    <xf numFmtId="0" fontId="29" fillId="0" borderId="0" xfId="3" applyFont="1" applyAlignment="1">
      <alignment horizontal="left" indent="1"/>
    </xf>
    <xf numFmtId="0" fontId="10" fillId="4" borderId="26" xfId="3" applyFont="1" applyFill="1" applyBorder="1" applyAlignment="1" applyProtection="1">
      <protection locked="0"/>
    </xf>
    <xf numFmtId="0" fontId="10" fillId="4" borderId="0" xfId="3" applyFont="1" applyFill="1" applyAlignment="1" applyProtection="1">
      <protection locked="0"/>
    </xf>
    <xf numFmtId="0" fontId="10" fillId="4" borderId="27" xfId="3" applyFont="1" applyFill="1" applyBorder="1" applyAlignment="1" applyProtection="1">
      <protection locked="0"/>
    </xf>
    <xf numFmtId="0" fontId="29" fillId="0" borderId="64" xfId="3" applyFont="1" applyBorder="1" applyAlignment="1">
      <alignment horizontal="left" indent="1"/>
    </xf>
    <xf numFmtId="0" fontId="29" fillId="0" borderId="29" xfId="3" applyFont="1" applyBorder="1" applyAlignment="1">
      <alignment horizontal="left" indent="1"/>
    </xf>
    <xf numFmtId="0" fontId="10" fillId="4" borderId="24" xfId="3" applyFont="1" applyFill="1" applyBorder="1" applyAlignment="1" applyProtection="1">
      <protection locked="0"/>
    </xf>
    <xf numFmtId="0" fontId="10" fillId="4" borderId="29" xfId="3" applyFont="1" applyFill="1" applyBorder="1" applyAlignment="1" applyProtection="1">
      <protection locked="0"/>
    </xf>
    <xf numFmtId="0" fontId="10" fillId="4" borderId="25" xfId="3" applyFont="1" applyFill="1" applyBorder="1" applyAlignment="1" applyProtection="1">
      <protection locked="0"/>
    </xf>
    <xf numFmtId="0" fontId="10" fillId="0" borderId="28" xfId="3" applyFont="1" applyBorder="1" applyAlignment="1">
      <alignment horizontal="left"/>
    </xf>
    <xf numFmtId="0" fontId="10" fillId="0" borderId="77" xfId="3" applyFont="1" applyBorder="1" applyAlignment="1"/>
    <xf numFmtId="49" fontId="26" fillId="4" borderId="22" xfId="3" applyNumberFormat="1" applyFont="1" applyFill="1" applyBorder="1" applyAlignment="1" applyProtection="1">
      <alignment horizontal="center"/>
      <protection locked="0"/>
    </xf>
    <xf numFmtId="49" fontId="26" fillId="4" borderId="78" xfId="3" quotePrefix="1" applyNumberFormat="1" applyFont="1" applyFill="1" applyBorder="1" applyAlignment="1" applyProtection="1">
      <alignment horizontal="center"/>
      <protection locked="0"/>
    </xf>
    <xf numFmtId="0" fontId="10" fillId="6" borderId="74" xfId="3" applyFont="1" applyFill="1" applyBorder="1" applyAlignment="1">
      <alignment horizontal="left"/>
    </xf>
    <xf numFmtId="0" fontId="10" fillId="6" borderId="75" xfId="3" applyFont="1" applyFill="1" applyBorder="1" applyAlignment="1"/>
    <xf numFmtId="49" fontId="26" fillId="6" borderId="24" xfId="3" applyNumberFormat="1" applyFont="1" applyFill="1" applyBorder="1" applyAlignment="1">
      <alignment horizontal="center" shrinkToFit="1"/>
    </xf>
    <xf numFmtId="0" fontId="27" fillId="6" borderId="65" xfId="3" applyFont="1" applyFill="1" applyBorder="1" applyAlignment="1">
      <alignment horizontal="center" shrinkToFit="1"/>
    </xf>
    <xf numFmtId="14" fontId="26" fillId="4" borderId="29" xfId="3" applyNumberFormat="1" applyFont="1" applyFill="1" applyBorder="1" applyAlignment="1" applyProtection="1">
      <alignment horizontal="center"/>
      <protection locked="0"/>
    </xf>
    <xf numFmtId="14" fontId="26" fillId="4" borderId="65" xfId="3" quotePrefix="1" applyNumberFormat="1" applyFont="1" applyFill="1" applyBorder="1" applyAlignment="1" applyProtection="1">
      <alignment horizontal="center"/>
      <protection locked="0"/>
    </xf>
    <xf numFmtId="0" fontId="10" fillId="6" borderId="72" xfId="3" applyFont="1" applyFill="1" applyBorder="1" applyAlignment="1">
      <alignment horizontal="center" vertical="center"/>
    </xf>
    <xf numFmtId="0" fontId="10" fillId="6" borderId="40" xfId="3" applyFont="1" applyFill="1" applyBorder="1" applyAlignment="1">
      <alignment horizontal="center" vertical="center"/>
    </xf>
    <xf numFmtId="0" fontId="10" fillId="6" borderId="73" xfId="3" applyFont="1" applyFill="1" applyBorder="1" applyAlignment="1">
      <alignment horizontal="center" vertical="center"/>
    </xf>
    <xf numFmtId="0" fontId="10" fillId="6" borderId="76" xfId="3" applyFont="1" applyFill="1" applyBorder="1" applyAlignment="1">
      <alignment horizontal="center" vertical="center"/>
    </xf>
    <xf numFmtId="0" fontId="10" fillId="6" borderId="22" xfId="3" applyFont="1" applyFill="1" applyBorder="1" applyAlignment="1">
      <alignment horizontal="center" vertical="center"/>
    </xf>
    <xf numFmtId="0" fontId="10" fillId="6" borderId="23" xfId="3" applyFont="1" applyFill="1" applyBorder="1" applyAlignment="1">
      <alignment horizontal="center" vertical="center"/>
    </xf>
    <xf numFmtId="0" fontId="2" fillId="0" borderId="58" xfId="0" applyFont="1" applyBorder="1" applyAlignment="1">
      <alignment horizontal="left" vertical="center" wrapText="1" indent="1"/>
    </xf>
    <xf numFmtId="0" fontId="2" fillId="0" borderId="5" xfId="0" applyFont="1" applyBorder="1" applyAlignment="1">
      <alignment horizontal="left" wrapText="1" indent="1"/>
    </xf>
    <xf numFmtId="0" fontId="2" fillId="0" borderId="6" xfId="0" applyFont="1" applyBorder="1" applyAlignment="1">
      <alignment horizontal="left" vertical="center" wrapText="1" indent="2"/>
    </xf>
    <xf numFmtId="0" fontId="2" fillId="0" borderId="1" xfId="0" applyFont="1" applyBorder="1" applyAlignment="1">
      <alignment horizontal="left" indent="2"/>
    </xf>
    <xf numFmtId="0" fontId="2" fillId="0" borderId="1" xfId="0" applyFont="1" applyBorder="1" applyAlignment="1">
      <alignment horizontal="left" wrapText="1" indent="2"/>
    </xf>
    <xf numFmtId="0" fontId="2" fillId="0" borderId="8" xfId="0" applyFont="1" applyBorder="1" applyAlignment="1">
      <alignment horizontal="left" vertical="center" wrapText="1" indent="2"/>
    </xf>
    <xf numFmtId="0" fontId="2" fillId="0" borderId="9" xfId="0" applyFont="1" applyBorder="1" applyAlignment="1">
      <alignment horizontal="left" indent="2"/>
    </xf>
    <xf numFmtId="0" fontId="2" fillId="0" borderId="60" xfId="0" applyFont="1" applyBorder="1" applyAlignment="1">
      <alignment horizontal="center"/>
    </xf>
    <xf numFmtId="0" fontId="2" fillId="0" borderId="36" xfId="0" applyFont="1" applyBorder="1" applyAlignment="1">
      <alignment horizontal="center"/>
    </xf>
    <xf numFmtId="0" fontId="0" fillId="0" borderId="56" xfId="0" applyBorder="1" applyAlignment="1"/>
    <xf numFmtId="0" fontId="2" fillId="0" borderId="70" xfId="0" applyFont="1" applyBorder="1" applyAlignment="1">
      <alignment horizontal="center"/>
    </xf>
    <xf numFmtId="0" fontId="2" fillId="0" borderId="71" xfId="0" applyFont="1" applyBorder="1" applyAlignment="1">
      <alignment horizontal="center"/>
    </xf>
    <xf numFmtId="0" fontId="2" fillId="0" borderId="70" xfId="0" applyFont="1" applyBorder="1" applyAlignment="1">
      <alignment horizontal="center" vertical="center" wrapText="1"/>
    </xf>
    <xf numFmtId="0" fontId="0" fillId="0" borderId="71" xfId="0" applyBorder="1" applyAlignment="1">
      <alignment horizontal="center"/>
    </xf>
    <xf numFmtId="0" fontId="2" fillId="0" borderId="56" xfId="0" applyFont="1" applyBorder="1" applyAlignment="1">
      <alignment horizontal="center"/>
    </xf>
    <xf numFmtId="49" fontId="3" fillId="0" borderId="20" xfId="5" applyNumberFormat="1" applyFont="1" applyBorder="1" applyAlignment="1">
      <alignment horizontal="left" indent="1"/>
    </xf>
    <xf numFmtId="49" fontId="3" fillId="0" borderId="69" xfId="5" applyNumberFormat="1" applyFont="1" applyBorder="1" applyAlignment="1">
      <alignment horizontal="left" indent="1"/>
    </xf>
    <xf numFmtId="0" fontId="3" fillId="0" borderId="0" xfId="5" applyFont="1" applyAlignment="1">
      <alignment horizontal="left" indent="1"/>
    </xf>
    <xf numFmtId="0" fontId="3" fillId="0" borderId="17" xfId="5" applyFont="1" applyBorder="1" applyAlignment="1">
      <alignment horizontal="left" indent="1"/>
    </xf>
    <xf numFmtId="49" fontId="3" fillId="4" borderId="0" xfId="5" applyNumberFormat="1" applyFont="1" applyFill="1" applyAlignment="1" applyProtection="1">
      <alignment horizontal="left" indent="1"/>
      <protection locked="0"/>
    </xf>
    <xf numFmtId="49" fontId="3" fillId="4" borderId="17" xfId="5" applyNumberFormat="1" applyFont="1" applyFill="1" applyBorder="1" applyAlignment="1" applyProtection="1">
      <alignment horizontal="left" indent="1"/>
      <protection locked="0"/>
    </xf>
    <xf numFmtId="0" fontId="3" fillId="4" borderId="0" xfId="5" applyFont="1" applyFill="1" applyAlignment="1" applyProtection="1">
      <alignment horizontal="left" indent="1"/>
      <protection locked="0"/>
    </xf>
    <xf numFmtId="0" fontId="3" fillId="4" borderId="17" xfId="5" applyFont="1" applyFill="1" applyBorder="1" applyAlignment="1" applyProtection="1">
      <alignment horizontal="left" indent="1"/>
      <protection locked="0"/>
    </xf>
    <xf numFmtId="0" fontId="3" fillId="0" borderId="31" xfId="5" applyFont="1" applyBorder="1" applyAlignment="1" applyProtection="1">
      <alignment horizontal="left" indent="1"/>
      <protection locked="0"/>
    </xf>
    <xf numFmtId="0" fontId="3" fillId="0" borderId="57" xfId="5" applyFont="1" applyBorder="1" applyAlignment="1" applyProtection="1">
      <alignment horizontal="left" indent="1"/>
      <protection locked="0"/>
    </xf>
    <xf numFmtId="0" fontId="2" fillId="4"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0" fillId="0" borderId="36" xfId="0" applyBorder="1" applyAlignment="1"/>
    <xf numFmtId="0" fontId="0" fillId="0" borderId="0" xfId="0" applyAlignment="1">
      <alignment horizontal="left" indent="1"/>
    </xf>
    <xf numFmtId="0" fontId="0" fillId="0" borderId="17" xfId="0" applyBorder="1" applyAlignment="1">
      <alignment horizontal="left" indent="1"/>
    </xf>
    <xf numFmtId="0" fontId="0" fillId="0" borderId="31" xfId="0" applyBorder="1" applyAlignment="1">
      <alignment horizontal="left" indent="1"/>
    </xf>
    <xf numFmtId="0" fontId="0" fillId="0" borderId="57" xfId="0" applyBorder="1" applyAlignment="1">
      <alignment horizontal="left" indent="1"/>
    </xf>
    <xf numFmtId="0" fontId="2" fillId="0" borderId="6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6" xfId="0" applyFont="1" applyBorder="1" applyAlignment="1">
      <alignment horizontal="center" vertical="center" wrapText="1"/>
    </xf>
    <xf numFmtId="0" fontId="2" fillId="6" borderId="2" xfId="5" applyFont="1" applyFill="1" applyBorder="1" applyAlignment="1">
      <alignment horizontal="left" vertical="center" wrapText="1" indent="1"/>
    </xf>
    <xf numFmtId="0" fontId="2" fillId="6" borderId="3" xfId="5" applyFont="1" applyFill="1" applyBorder="1" applyAlignment="1">
      <alignment horizontal="left" indent="1"/>
    </xf>
    <xf numFmtId="0" fontId="2" fillId="0" borderId="64" xfId="0" applyFont="1" applyBorder="1" applyAlignment="1">
      <alignment horizontal="left" vertical="center" wrapText="1" indent="2"/>
    </xf>
    <xf numFmtId="0" fontId="2" fillId="0" borderId="29" xfId="0" applyFont="1" applyBorder="1" applyAlignment="1">
      <alignment horizontal="left" indent="2"/>
    </xf>
    <xf numFmtId="0" fontId="2" fillId="0" borderId="37" xfId="0" applyFont="1" applyBorder="1" applyAlignment="1">
      <alignment horizontal="left" indent="2"/>
    </xf>
    <xf numFmtId="0" fontId="2" fillId="0" borderId="61" xfId="5" applyFont="1" applyBorder="1" applyAlignment="1">
      <alignment horizontal="left" vertical="center" wrapText="1" indent="2"/>
    </xf>
    <xf numFmtId="0" fontId="2" fillId="0" borderId="20" xfId="5" applyFont="1" applyBorder="1" applyAlignment="1">
      <alignment horizontal="left" indent="2"/>
    </xf>
    <xf numFmtId="0" fontId="2" fillId="0" borderId="80" xfId="0" applyFont="1" applyBorder="1" applyAlignment="1">
      <alignment horizontal="left" vertical="center" wrapText="1" indent="1"/>
    </xf>
    <xf numFmtId="0" fontId="2" fillId="0" borderId="34" xfId="0" applyFont="1" applyBorder="1" applyAlignment="1">
      <alignment horizontal="left" vertical="center" wrapText="1" indent="1"/>
    </xf>
    <xf numFmtId="0" fontId="0" fillId="0" borderId="27" xfId="0" applyBorder="1" applyAlignment="1">
      <alignment horizontal="left" indent="1"/>
    </xf>
    <xf numFmtId="0" fontId="0" fillId="0" borderId="44" xfId="0" applyBorder="1" applyAlignment="1">
      <alignment horizontal="left" indent="1"/>
    </xf>
    <xf numFmtId="0" fontId="0" fillId="0" borderId="66" xfId="0" applyBorder="1" applyAlignment="1">
      <alignment horizontal="left" indent="1"/>
    </xf>
    <xf numFmtId="0" fontId="0" fillId="0" borderId="32" xfId="0" applyBorder="1" applyAlignment="1">
      <alignment horizontal="left" indent="1"/>
    </xf>
    <xf numFmtId="0" fontId="0" fillId="0" borderId="13" xfId="0" applyBorder="1" applyAlignment="1">
      <alignment horizontal="left" indent="1"/>
    </xf>
    <xf numFmtId="0" fontId="0" fillId="0" borderId="54" xfId="0" applyBorder="1" applyAlignment="1">
      <alignment horizontal="left" indent="1"/>
    </xf>
    <xf numFmtId="0" fontId="2" fillId="6" borderId="11" xfId="0" applyFont="1" applyFill="1" applyBorder="1" applyAlignment="1">
      <alignment horizontal="left" vertical="center" wrapText="1" indent="1"/>
    </xf>
    <xf numFmtId="0" fontId="2" fillId="6" borderId="68" xfId="0" applyFont="1" applyFill="1" applyBorder="1" applyAlignment="1">
      <alignment horizontal="left" indent="1"/>
    </xf>
    <xf numFmtId="0" fontId="2" fillId="0" borderId="67" xfId="0" applyFont="1" applyBorder="1" applyAlignment="1">
      <alignment horizontal="left" vertical="center" wrapText="1" indent="3"/>
    </xf>
    <xf numFmtId="0" fontId="2" fillId="0" borderId="19" xfId="0" applyFont="1" applyBorder="1" applyAlignment="1">
      <alignment horizontal="left" indent="3"/>
    </xf>
    <xf numFmtId="0" fontId="2" fillId="0" borderId="33" xfId="0" applyFont="1" applyBorder="1" applyAlignment="1">
      <alignment horizontal="left" vertical="center" wrapText="1" indent="2"/>
    </xf>
    <xf numFmtId="0" fontId="2" fillId="0" borderId="58" xfId="0" applyFont="1" applyBorder="1" applyAlignment="1">
      <alignment horizontal="left" vertical="center" wrapText="1" indent="3"/>
    </xf>
    <xf numFmtId="0" fontId="2" fillId="0" borderId="24" xfId="0" applyFont="1" applyBorder="1" applyAlignment="1">
      <alignment horizontal="left" indent="3"/>
    </xf>
    <xf numFmtId="0" fontId="2" fillId="0" borderId="6" xfId="0" applyFont="1" applyBorder="1" applyAlignment="1">
      <alignment horizontal="left" vertical="center" wrapText="1" indent="3"/>
    </xf>
    <xf numFmtId="0" fontId="2" fillId="0" borderId="37" xfId="0" applyFont="1" applyBorder="1" applyAlignment="1">
      <alignment horizontal="left" indent="3"/>
    </xf>
  </cellXfs>
  <cellStyles count="12">
    <cellStyle name="Currency" xfId="1" builtinId="4"/>
    <cellStyle name="Currency 2" xfId="4" xr:uid="{B64961FD-5C03-46ED-951B-17DEF3D41CB5}"/>
    <cellStyle name="Currency 3" xfId="7" xr:uid="{6BE83F8E-4FB1-463D-97A4-FA112D39F0B1}"/>
    <cellStyle name="Currency 6" xfId="6" xr:uid="{1A84033D-4800-41DF-857D-092EFE61186D}"/>
    <cellStyle name="Normal" xfId="0" builtinId="0"/>
    <cellStyle name="Normal 2" xfId="3" xr:uid="{70BC2A7A-3031-4DCA-A21D-2F06401153D5}"/>
    <cellStyle name="Normal 3" xfId="9" xr:uid="{594DA473-091F-48E1-AA36-3CE57EF1666B}"/>
    <cellStyle name="Normal 4" xfId="11" xr:uid="{5277B5AA-7BD7-417C-ACD9-67D6AACA7A1C}"/>
    <cellStyle name="Normal 5" xfId="8" xr:uid="{3A4FA7EF-F5CD-48AA-AB93-E3DD3F7FE906}"/>
    <cellStyle name="Normal 9" xfId="5" xr:uid="{5DBCB58C-D696-434A-9668-DB8AA0B7EAA3}"/>
    <cellStyle name="Percent" xfId="2" builtinId="5"/>
    <cellStyle name="Percent 2" xfId="10" xr:uid="{C85E0651-1F0B-42DF-8617-4AC9EEE45FD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2F2F2"/>
      <color rgb="FFE2B33D"/>
      <color rgb="FF041A49"/>
      <color rgb="FF190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ources.deloitte.com/Users/jpetty/Desktop/Grant_Financial_Reporting_Package_workingcopy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Preparation Instructions"/>
      <sheetName val="Budget Summary"/>
      <sheetName val="Budget &amp; Exp Details"/>
      <sheetName val="Budget Justification"/>
      <sheetName val="Monthly Invoicing Instructions"/>
      <sheetName val="Invoice"/>
      <sheetName val="FSR"/>
      <sheetName val="Dropdown"/>
      <sheetName val="FSR Details"/>
      <sheetName val="Draw Details "/>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C2" t="str">
            <v>Requested Award</v>
          </cell>
        </row>
        <row r="3">
          <cell r="A3" t="str">
            <v>Final</v>
          </cell>
          <cell r="C3" t="str">
            <v>Total Award</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C9DD-6E61-45E5-AF6A-08A597C67E12}">
  <sheetPr codeName="Sheet2"/>
  <dimension ref="A2:O93"/>
  <sheetViews>
    <sheetView tabSelected="1" showRuler="0" zoomScaleNormal="100" workbookViewId="0">
      <pane xSplit="1" ySplit="9" topLeftCell="B10" activePane="bottomRight" state="frozen"/>
      <selection sqref="A1:D2"/>
      <selection pane="topRight" sqref="A1:D2"/>
      <selection pane="bottomLeft" sqref="A1:D2"/>
      <selection pane="bottomRight" activeCell="I3" sqref="I3"/>
    </sheetView>
  </sheetViews>
  <sheetFormatPr defaultColWidth="14.21875" defaultRowHeight="14.4" x14ac:dyDescent="0.3"/>
  <cols>
    <col min="1" max="1" width="6.21875" style="484" customWidth="1"/>
    <col min="2" max="2" width="4.21875" style="233" customWidth="1"/>
    <col min="3" max="4" width="17.44140625" style="233" customWidth="1"/>
    <col min="5" max="5" width="17.109375" style="233" bestFit="1" customWidth="1"/>
    <col min="6" max="6" width="17.44140625" style="233" customWidth="1"/>
    <col min="7" max="7" width="7.77734375" style="483" customWidth="1"/>
    <col min="8" max="8" width="3" style="483" customWidth="1"/>
    <col min="9" max="9" width="16.109375" style="483" customWidth="1"/>
    <col min="10" max="10" width="7.77734375" style="483" customWidth="1"/>
    <col min="11" max="11" width="4.44140625" style="219" hidden="1" customWidth="1"/>
    <col min="12" max="12" width="17.44140625" style="233" hidden="1" customWidth="1"/>
    <col min="13" max="13" width="7.77734375" style="483" hidden="1" customWidth="1"/>
    <col min="14" max="16384" width="14.21875" style="233"/>
  </cols>
  <sheetData>
    <row r="2" spans="1:13" x14ac:dyDescent="0.3">
      <c r="A2" s="228"/>
      <c r="B2" s="225"/>
      <c r="C2" s="417" t="s">
        <v>0</v>
      </c>
      <c r="D2" s="623"/>
      <c r="E2" s="624"/>
      <c r="F2" s="225"/>
      <c r="G2" s="418"/>
      <c r="H2" s="418"/>
      <c r="I2" s="418"/>
      <c r="J2" s="418"/>
      <c r="K2" s="154"/>
      <c r="L2" s="225"/>
      <c r="M2" s="418"/>
    </row>
    <row r="3" spans="1:13" ht="29.55" customHeight="1" x14ac:dyDescent="0.3">
      <c r="A3" s="228"/>
      <c r="B3" s="225"/>
      <c r="C3" s="615" t="s">
        <v>1</v>
      </c>
      <c r="D3" s="625" t="s">
        <v>303</v>
      </c>
      <c r="E3" s="626"/>
      <c r="F3" s="225"/>
      <c r="G3" s="418"/>
      <c r="H3" s="418"/>
      <c r="I3" s="418"/>
      <c r="J3" s="418"/>
      <c r="K3" s="154"/>
      <c r="L3" s="225"/>
      <c r="M3" s="418"/>
    </row>
    <row r="4" spans="1:13" ht="14.55" customHeight="1" x14ac:dyDescent="0.3">
      <c r="A4" s="228"/>
      <c r="B4" s="225"/>
      <c r="C4" s="419" t="s">
        <v>2</v>
      </c>
      <c r="D4" s="627" t="s">
        <v>304</v>
      </c>
      <c r="E4" s="628"/>
      <c r="F4" s="225"/>
      <c r="G4" s="418"/>
      <c r="H4" s="418"/>
      <c r="I4" s="418"/>
      <c r="J4" s="418"/>
      <c r="K4" s="154"/>
      <c r="L4" s="225"/>
      <c r="M4" s="418"/>
    </row>
    <row r="5" spans="1:13" x14ac:dyDescent="0.3">
      <c r="A5" s="228"/>
      <c r="B5" s="225"/>
      <c r="C5" s="225"/>
      <c r="D5" s="225"/>
      <c r="E5" s="225"/>
      <c r="F5" s="225"/>
      <c r="G5" s="418"/>
      <c r="H5" s="418"/>
      <c r="I5" s="420" t="s">
        <v>213</v>
      </c>
      <c r="J5" s="418"/>
      <c r="K5" s="154"/>
      <c r="L5" s="225"/>
      <c r="M5" s="418"/>
    </row>
    <row r="6" spans="1:13" x14ac:dyDescent="0.3">
      <c r="A6" s="401"/>
      <c r="B6" s="421"/>
      <c r="C6" s="422"/>
      <c r="D6" s="398"/>
      <c r="E6" s="398"/>
      <c r="F6" s="225"/>
      <c r="G6" s="418"/>
      <c r="H6" s="418"/>
      <c r="I6" s="420" t="s">
        <v>211</v>
      </c>
      <c r="J6" s="418"/>
      <c r="K6" s="423"/>
      <c r="L6" s="225"/>
      <c r="M6" s="418"/>
    </row>
    <row r="7" spans="1:13" ht="15" thickBot="1" x14ac:dyDescent="0.35">
      <c r="A7" s="401"/>
      <c r="B7" s="421"/>
      <c r="C7" s="422"/>
      <c r="D7" s="225"/>
      <c r="E7" s="424" t="s">
        <v>210</v>
      </c>
      <c r="F7" s="425">
        <v>0</v>
      </c>
      <c r="G7" s="418"/>
      <c r="H7" s="418"/>
      <c r="I7" s="425">
        <v>0</v>
      </c>
      <c r="J7" s="418"/>
      <c r="K7" s="154"/>
      <c r="L7" s="426"/>
      <c r="M7" s="418"/>
    </row>
    <row r="8" spans="1:13" ht="15.6" thickTop="1" thickBot="1" x14ac:dyDescent="0.35">
      <c r="A8" s="401"/>
      <c r="B8" s="398"/>
      <c r="C8" s="398"/>
      <c r="D8" s="398"/>
      <c r="E8" s="398"/>
      <c r="F8" s="427"/>
      <c r="G8" s="418"/>
      <c r="H8" s="418"/>
      <c r="I8" s="418"/>
      <c r="J8" s="418"/>
      <c r="K8" s="165"/>
      <c r="L8" s="428" t="s">
        <v>4</v>
      </c>
      <c r="M8" s="429"/>
    </row>
    <row r="9" spans="1:13" ht="15" thickBot="1" x14ac:dyDescent="0.35">
      <c r="A9" s="430"/>
      <c r="B9" s="431"/>
      <c r="C9" s="431"/>
      <c r="D9" s="431"/>
      <c r="E9" s="431"/>
      <c r="F9" s="432" t="s">
        <v>5</v>
      </c>
      <c r="G9" s="433" t="s">
        <v>6</v>
      </c>
      <c r="H9" s="434"/>
      <c r="I9" s="435" t="s">
        <v>211</v>
      </c>
      <c r="J9" s="434"/>
      <c r="K9" s="233"/>
      <c r="L9" s="436" t="s">
        <v>5</v>
      </c>
      <c r="M9" s="437" t="s">
        <v>6</v>
      </c>
    </row>
    <row r="10" spans="1:13" x14ac:dyDescent="0.3">
      <c r="A10" s="438"/>
      <c r="B10" s="439" t="s">
        <v>7</v>
      </c>
      <c r="C10" s="440"/>
      <c r="D10" s="440"/>
      <c r="E10" s="441"/>
      <c r="F10" s="442">
        <f>SUM(F11:F13)</f>
        <v>0</v>
      </c>
      <c r="G10" s="443" t="e">
        <f>F10/$F$32</f>
        <v>#DIV/0!</v>
      </c>
      <c r="H10" s="444"/>
      <c r="I10" s="442">
        <f>SUM(I11:I13)</f>
        <v>0</v>
      </c>
      <c r="J10" s="444"/>
      <c r="K10" s="165"/>
      <c r="L10" s="445">
        <f>SUM(L11:L13)</f>
        <v>0</v>
      </c>
      <c r="M10" s="443" t="e">
        <f>L10/$L$32</f>
        <v>#DIV/0!</v>
      </c>
    </row>
    <row r="11" spans="1:13" x14ac:dyDescent="0.3">
      <c r="A11" s="446" t="s">
        <v>8</v>
      </c>
      <c r="B11" s="398"/>
      <c r="C11" s="447" t="s">
        <v>9</v>
      </c>
      <c r="D11" s="448"/>
      <c r="E11" s="448"/>
      <c r="F11" s="449">
        <f>'Budget &amp; Exp Details'!G33</f>
        <v>0</v>
      </c>
      <c r="G11" s="443"/>
      <c r="H11" s="444"/>
      <c r="I11" s="449">
        <f>'Budget &amp; Exp Details'!I33</f>
        <v>0</v>
      </c>
      <c r="J11" s="444"/>
      <c r="K11" s="165"/>
      <c r="L11" s="450">
        <f>'Budget &amp; Exp Details'!O33</f>
        <v>0</v>
      </c>
      <c r="M11" s="443"/>
    </row>
    <row r="12" spans="1:13" x14ac:dyDescent="0.3">
      <c r="A12" s="446" t="s">
        <v>10</v>
      </c>
      <c r="B12" s="398"/>
      <c r="C12" s="447" t="s">
        <v>11</v>
      </c>
      <c r="D12" s="448"/>
      <c r="E12" s="448"/>
      <c r="F12" s="449">
        <f>'Budget &amp; Exp Details'!G93</f>
        <v>0</v>
      </c>
      <c r="G12" s="443"/>
      <c r="H12" s="444"/>
      <c r="I12" s="449">
        <f>'Budget &amp; Exp Details'!I93</f>
        <v>0</v>
      </c>
      <c r="J12" s="444"/>
      <c r="K12" s="165"/>
      <c r="L12" s="450">
        <f>'Budget &amp; Exp Details'!O93</f>
        <v>0</v>
      </c>
      <c r="M12" s="443"/>
    </row>
    <row r="13" spans="1:13" ht="15" thickBot="1" x14ac:dyDescent="0.35">
      <c r="A13" s="446" t="s">
        <v>12</v>
      </c>
      <c r="B13" s="398"/>
      <c r="C13" s="447" t="s">
        <v>13</v>
      </c>
      <c r="D13" s="451"/>
      <c r="E13" s="451"/>
      <c r="F13" s="452">
        <f>'Budget &amp; Exp Details'!G119</f>
        <v>0</v>
      </c>
      <c r="G13" s="443"/>
      <c r="H13" s="444"/>
      <c r="I13" s="452">
        <f>'Budget &amp; Exp Details'!I119</f>
        <v>0</v>
      </c>
      <c r="J13" s="444"/>
      <c r="K13" s="165"/>
      <c r="L13" s="453">
        <f>'Budget &amp; Exp Details'!O119</f>
        <v>0</v>
      </c>
      <c r="M13" s="443"/>
    </row>
    <row r="14" spans="1:13" x14ac:dyDescent="0.3">
      <c r="A14" s="438"/>
      <c r="B14" s="439" t="s">
        <v>14</v>
      </c>
      <c r="C14" s="454"/>
      <c r="D14" s="454"/>
      <c r="E14" s="455"/>
      <c r="F14" s="442">
        <f>SUM(F15:F20)</f>
        <v>0</v>
      </c>
      <c r="G14" s="443" t="e">
        <f>F14/$F$32</f>
        <v>#DIV/0!</v>
      </c>
      <c r="H14" s="444"/>
      <c r="I14" s="442">
        <f>SUM(I15:I20)</f>
        <v>0</v>
      </c>
      <c r="J14" s="444"/>
      <c r="K14" s="165"/>
      <c r="L14" s="445">
        <f>SUM(L15:L20)</f>
        <v>0</v>
      </c>
      <c r="M14" s="443" t="e">
        <f>L14/$L$32</f>
        <v>#DIV/0!</v>
      </c>
    </row>
    <row r="15" spans="1:13" x14ac:dyDescent="0.3">
      <c r="A15" s="446" t="s">
        <v>15</v>
      </c>
      <c r="B15" s="398"/>
      <c r="C15" s="447" t="s">
        <v>16</v>
      </c>
      <c r="D15" s="448"/>
      <c r="E15" s="448"/>
      <c r="F15" s="449">
        <f>'Budget &amp; Exp Details'!G73</f>
        <v>0</v>
      </c>
      <c r="G15" s="443"/>
      <c r="H15" s="444"/>
      <c r="I15" s="449">
        <f>'Budget &amp; Exp Details'!I73</f>
        <v>0</v>
      </c>
      <c r="J15" s="444"/>
      <c r="K15" s="165"/>
      <c r="L15" s="450">
        <f>'Budget &amp; Exp Details'!O73</f>
        <v>0</v>
      </c>
      <c r="M15" s="443"/>
    </row>
    <row r="16" spans="1:13" x14ac:dyDescent="0.3">
      <c r="A16" s="446" t="s">
        <v>17</v>
      </c>
      <c r="B16" s="398"/>
      <c r="C16" s="447" t="s">
        <v>11</v>
      </c>
      <c r="D16" s="448"/>
      <c r="E16" s="448"/>
      <c r="F16" s="449">
        <f>'Budget &amp; Exp Details'!G108</f>
        <v>0</v>
      </c>
      <c r="G16" s="443"/>
      <c r="H16" s="444"/>
      <c r="I16" s="449">
        <f>'Budget &amp; Exp Details'!I108</f>
        <v>0</v>
      </c>
      <c r="J16" s="444"/>
      <c r="K16" s="165"/>
      <c r="L16" s="450">
        <f>'Budget &amp; Exp Details'!O108</f>
        <v>0</v>
      </c>
      <c r="M16" s="443"/>
    </row>
    <row r="17" spans="1:13" x14ac:dyDescent="0.3">
      <c r="A17" s="446" t="s">
        <v>18</v>
      </c>
      <c r="B17" s="398"/>
      <c r="C17" s="447" t="s">
        <v>19</v>
      </c>
      <c r="D17" s="448"/>
      <c r="E17" s="448"/>
      <c r="F17" s="449">
        <f>'Budget &amp; Exp Details'!G146</f>
        <v>0</v>
      </c>
      <c r="G17" s="443"/>
      <c r="H17" s="444"/>
      <c r="I17" s="449">
        <f>'Budget &amp; Exp Details'!I146</f>
        <v>0</v>
      </c>
      <c r="J17" s="444"/>
      <c r="K17" s="165"/>
      <c r="L17" s="450">
        <f>'Budget &amp; Exp Details'!O146</f>
        <v>0</v>
      </c>
      <c r="M17" s="443"/>
    </row>
    <row r="18" spans="1:13" hidden="1" x14ac:dyDescent="0.3">
      <c r="A18" s="446" t="s">
        <v>20</v>
      </c>
      <c r="B18" s="398"/>
      <c r="C18" s="447" t="s">
        <v>21</v>
      </c>
      <c r="D18" s="448"/>
      <c r="E18" s="448"/>
      <c r="F18" s="456">
        <f>'Budget &amp; Exp Details'!G162</f>
        <v>0</v>
      </c>
      <c r="G18" s="443"/>
      <c r="H18" s="444"/>
      <c r="I18" s="456">
        <f>'Budget &amp; Exp Details'!I162</f>
        <v>0</v>
      </c>
      <c r="J18" s="444"/>
      <c r="K18" s="165"/>
      <c r="L18" s="457">
        <f>'Budget &amp; Exp Details'!O162</f>
        <v>0</v>
      </c>
      <c r="M18" s="443"/>
    </row>
    <row r="19" spans="1:13" x14ac:dyDescent="0.3">
      <c r="A19" s="446" t="s">
        <v>22</v>
      </c>
      <c r="B19" s="398"/>
      <c r="C19" s="447" t="s">
        <v>23</v>
      </c>
      <c r="D19" s="448"/>
      <c r="E19" s="448"/>
      <c r="F19" s="458">
        <f>'Budget &amp; Exp Details'!G178</f>
        <v>0</v>
      </c>
      <c r="G19" s="443"/>
      <c r="H19" s="444"/>
      <c r="I19" s="458">
        <f>'Budget &amp; Exp Details'!I178</f>
        <v>0</v>
      </c>
      <c r="J19" s="444"/>
      <c r="K19" s="165"/>
      <c r="L19" s="459">
        <f>'Budget &amp; Exp Details'!O178</f>
        <v>0</v>
      </c>
      <c r="M19" s="443"/>
    </row>
    <row r="20" spans="1:13" ht="15" thickBot="1" x14ac:dyDescent="0.35">
      <c r="A20" s="446" t="s">
        <v>24</v>
      </c>
      <c r="B20" s="398"/>
      <c r="C20" s="447" t="s">
        <v>25</v>
      </c>
      <c r="D20" s="451"/>
      <c r="E20" s="451"/>
      <c r="F20" s="452">
        <f>'Budget &amp; Exp Details'!G126</f>
        <v>0</v>
      </c>
      <c r="G20" s="443"/>
      <c r="H20" s="444"/>
      <c r="I20" s="452">
        <f>'Budget &amp; Exp Details'!I126</f>
        <v>0</v>
      </c>
      <c r="J20" s="444"/>
      <c r="K20" s="165"/>
      <c r="L20" s="453">
        <f>'Budget &amp; Exp Details'!O126</f>
        <v>0</v>
      </c>
      <c r="M20" s="443"/>
    </row>
    <row r="21" spans="1:13" x14ac:dyDescent="0.3">
      <c r="A21" s="460"/>
      <c r="B21" s="439" t="s">
        <v>26</v>
      </c>
      <c r="C21" s="461"/>
      <c r="D21" s="461"/>
      <c r="E21" s="462"/>
      <c r="F21" s="442">
        <f>SUM(F22:F31)</f>
        <v>0</v>
      </c>
      <c r="G21" s="443" t="e">
        <f>F21/$F$32</f>
        <v>#DIV/0!</v>
      </c>
      <c r="H21" s="444"/>
      <c r="I21" s="442">
        <f>SUM(I22:I31)</f>
        <v>0</v>
      </c>
      <c r="J21" s="444"/>
      <c r="K21" s="165"/>
      <c r="L21" s="445">
        <f>SUM(L22:L31)</f>
        <v>0</v>
      </c>
      <c r="M21" s="443" t="e">
        <f>L21/$L$32</f>
        <v>#DIV/0!</v>
      </c>
    </row>
    <row r="22" spans="1:13" hidden="1" x14ac:dyDescent="0.3">
      <c r="A22" s="446" t="s">
        <v>27</v>
      </c>
      <c r="B22" s="398"/>
      <c r="C22" s="447" t="s">
        <v>28</v>
      </c>
      <c r="D22" s="448"/>
      <c r="E22" s="448"/>
      <c r="F22" s="463">
        <f>'Budget &amp; Exp Details'!G198</f>
        <v>0</v>
      </c>
      <c r="G22" s="443"/>
      <c r="H22" s="444"/>
      <c r="I22" s="463">
        <f>'Budget &amp; Exp Details'!I198</f>
        <v>0</v>
      </c>
      <c r="J22" s="444"/>
      <c r="K22" s="165"/>
      <c r="L22" s="464">
        <f>'Budget &amp; Exp Details'!O198</f>
        <v>0</v>
      </c>
      <c r="M22" s="443"/>
    </row>
    <row r="23" spans="1:13" hidden="1" x14ac:dyDescent="0.3">
      <c r="A23" s="446" t="s">
        <v>29</v>
      </c>
      <c r="B23" s="398"/>
      <c r="C23" s="447" t="s">
        <v>30</v>
      </c>
      <c r="D23" s="448"/>
      <c r="E23" s="448"/>
      <c r="F23" s="449">
        <f>'Budget &amp; Exp Details'!G214</f>
        <v>0</v>
      </c>
      <c r="G23" s="443"/>
      <c r="H23" s="444"/>
      <c r="I23" s="449">
        <f>'Budget &amp; Exp Details'!I214</f>
        <v>0</v>
      </c>
      <c r="J23" s="444"/>
      <c r="K23" s="165"/>
      <c r="L23" s="450">
        <f>'Budget &amp; Exp Details'!O214</f>
        <v>0</v>
      </c>
      <c r="M23" s="443"/>
    </row>
    <row r="24" spans="1:13" hidden="1" x14ac:dyDescent="0.3">
      <c r="A24" s="446" t="s">
        <v>31</v>
      </c>
      <c r="B24" s="398"/>
      <c r="C24" s="447" t="s">
        <v>32</v>
      </c>
      <c r="D24" s="448"/>
      <c r="E24" s="448"/>
      <c r="F24" s="449">
        <f>'Budget &amp; Exp Details'!G230</f>
        <v>0</v>
      </c>
      <c r="G24" s="443"/>
      <c r="H24" s="444"/>
      <c r="I24" s="449">
        <f>'Budget &amp; Exp Details'!I230</f>
        <v>0</v>
      </c>
      <c r="J24" s="444"/>
      <c r="K24" s="165"/>
      <c r="L24" s="450">
        <f>'Budget &amp; Exp Details'!O230</f>
        <v>0</v>
      </c>
      <c r="M24" s="443"/>
    </row>
    <row r="25" spans="1:13" hidden="1" x14ac:dyDescent="0.3">
      <c r="A25" s="446" t="s">
        <v>33</v>
      </c>
      <c r="B25" s="398"/>
      <c r="C25" s="447" t="s">
        <v>34</v>
      </c>
      <c r="D25" s="448"/>
      <c r="E25" s="448"/>
      <c r="F25" s="449">
        <f>'Budget &amp; Exp Details'!G246</f>
        <v>0</v>
      </c>
      <c r="G25" s="443"/>
      <c r="H25" s="444"/>
      <c r="I25" s="449">
        <f>'Budget &amp; Exp Details'!I246</f>
        <v>0</v>
      </c>
      <c r="J25" s="444"/>
      <c r="K25" s="165"/>
      <c r="L25" s="450">
        <f>'Budget &amp; Exp Details'!O246</f>
        <v>0</v>
      </c>
      <c r="M25" s="443"/>
    </row>
    <row r="26" spans="1:13" x14ac:dyDescent="0.3">
      <c r="A26" s="446" t="s">
        <v>35</v>
      </c>
      <c r="B26" s="398"/>
      <c r="C26" s="465" t="s">
        <v>36</v>
      </c>
      <c r="D26" s="466"/>
      <c r="E26" s="466"/>
      <c r="F26" s="458">
        <f>'Budget &amp; Exp Details'!G262</f>
        <v>0</v>
      </c>
      <c r="G26" s="443"/>
      <c r="H26" s="444"/>
      <c r="I26" s="458">
        <f>'Budget &amp; Exp Details'!I262</f>
        <v>0</v>
      </c>
      <c r="J26" s="444"/>
      <c r="K26" s="173"/>
      <c r="L26" s="459">
        <f>'Budget &amp; Exp Details'!O262</f>
        <v>0</v>
      </c>
      <c r="M26" s="443"/>
    </row>
    <row r="27" spans="1:13" hidden="1" x14ac:dyDescent="0.3">
      <c r="A27" s="446" t="s">
        <v>218</v>
      </c>
      <c r="B27" s="398"/>
      <c r="C27" s="465" t="s">
        <v>222</v>
      </c>
      <c r="D27" s="466"/>
      <c r="E27" s="466"/>
      <c r="F27" s="458">
        <f>'Budget &amp; Exp Details'!G278</f>
        <v>0</v>
      </c>
      <c r="G27" s="443"/>
      <c r="H27" s="444"/>
      <c r="I27" s="458">
        <f>'Budget &amp; Exp Details'!I278</f>
        <v>0</v>
      </c>
      <c r="J27" s="444"/>
      <c r="K27" s="173"/>
      <c r="L27" s="459"/>
      <c r="M27" s="443"/>
    </row>
    <row r="28" spans="1:13" x14ac:dyDescent="0.3">
      <c r="A28" s="446" t="s">
        <v>37</v>
      </c>
      <c r="B28" s="398"/>
      <c r="C28" s="465" t="s">
        <v>38</v>
      </c>
      <c r="D28" s="465"/>
      <c r="E28" s="616"/>
      <c r="F28" s="458">
        <f>E29+E30</f>
        <v>0</v>
      </c>
      <c r="G28" s="443"/>
      <c r="H28" s="444"/>
      <c r="I28" s="458">
        <f>'Budget &amp; Exp Details'!I294</f>
        <v>0</v>
      </c>
      <c r="J28" s="444"/>
      <c r="K28" s="165"/>
      <c r="L28" s="459">
        <f>'Budget &amp; Exp Details'!O278</f>
        <v>0</v>
      </c>
      <c r="M28" s="443"/>
    </row>
    <row r="29" spans="1:13" x14ac:dyDescent="0.3">
      <c r="A29" s="446"/>
      <c r="B29" s="398"/>
      <c r="C29" s="617" t="s">
        <v>296</v>
      </c>
      <c r="D29" s="465"/>
      <c r="E29" s="618">
        <f>'Budget &amp; Exp Details'!G294</f>
        <v>0</v>
      </c>
      <c r="F29" s="621"/>
      <c r="G29" s="443"/>
      <c r="H29" s="444"/>
      <c r="I29" s="458">
        <f>'Budget &amp; Exp Details'!I310</f>
        <v>0</v>
      </c>
      <c r="J29" s="444"/>
      <c r="K29" s="165"/>
      <c r="L29" s="459">
        <f>'Budget &amp; Exp Details'!O310</f>
        <v>0</v>
      </c>
      <c r="M29" s="443"/>
    </row>
    <row r="30" spans="1:13" ht="15" thickBot="1" x14ac:dyDescent="0.35">
      <c r="A30" s="446"/>
      <c r="B30" s="398"/>
      <c r="C30" s="617" t="s">
        <v>30</v>
      </c>
      <c r="D30" s="465"/>
      <c r="E30" s="619">
        <f>'Budget &amp; Exp Details'!G310</f>
        <v>0</v>
      </c>
      <c r="F30" s="622"/>
      <c r="G30" s="443"/>
      <c r="H30" s="444"/>
      <c r="I30" s="458">
        <f>'Budget &amp; Exp Details'!I326</f>
        <v>0</v>
      </c>
      <c r="J30" s="444"/>
      <c r="K30" s="165"/>
      <c r="L30" s="459">
        <f>'Budget &amp; Exp Details'!O326</f>
        <v>0</v>
      </c>
      <c r="M30" s="443"/>
    </row>
    <row r="31" spans="1:13" ht="15.6" hidden="1" thickTop="1" thickBot="1" x14ac:dyDescent="0.35">
      <c r="A31" s="446" t="s">
        <v>43</v>
      </c>
      <c r="B31" s="398"/>
      <c r="C31" s="465" t="s">
        <v>44</v>
      </c>
      <c r="D31" s="466"/>
      <c r="E31" s="467"/>
      <c r="F31" s="458">
        <f>'Budget &amp; Exp Details'!G342</f>
        <v>0</v>
      </c>
      <c r="G31" s="443"/>
      <c r="H31" s="444"/>
      <c r="I31" s="458">
        <f>'Budget &amp; Exp Details'!I342</f>
        <v>0</v>
      </c>
      <c r="J31" s="444"/>
      <c r="K31" s="165"/>
      <c r="L31" s="459">
        <f>'Budget &amp; Exp Details'!O342</f>
        <v>0</v>
      </c>
      <c r="M31" s="443"/>
    </row>
    <row r="32" spans="1:13" ht="15.6" thickTop="1" thickBot="1" x14ac:dyDescent="0.35">
      <c r="A32" s="468"/>
      <c r="B32" s="469" t="s">
        <v>45</v>
      </c>
      <c r="C32" s="470"/>
      <c r="D32" s="470"/>
      <c r="E32" s="470"/>
      <c r="F32" s="471">
        <f>+F10+F14+F21</f>
        <v>0</v>
      </c>
      <c r="G32" s="443"/>
      <c r="H32" s="444"/>
      <c r="I32" s="471">
        <f>+I10+I14+I21</f>
        <v>0</v>
      </c>
      <c r="J32" s="444"/>
      <c r="K32" s="165"/>
      <c r="L32" s="472">
        <f>+L10+L14+L21</f>
        <v>0</v>
      </c>
      <c r="M32" s="443"/>
    </row>
    <row r="33" spans="1:15" s="219" customFormat="1" ht="15" thickBot="1" x14ac:dyDescent="0.35">
      <c r="A33" s="446"/>
      <c r="B33" s="398"/>
      <c r="C33" s="398"/>
      <c r="D33" s="398"/>
      <c r="E33" s="398"/>
      <c r="F33" s="473"/>
      <c r="G33" s="443"/>
      <c r="H33" s="444"/>
      <c r="I33" s="473"/>
      <c r="J33" s="444"/>
      <c r="K33" s="165"/>
      <c r="L33" s="474"/>
      <c r="M33" s="443"/>
      <c r="O33" s="475"/>
    </row>
    <row r="34" spans="1:15" s="219" customFormat="1" ht="15" thickBot="1" x14ac:dyDescent="0.35">
      <c r="A34" s="476"/>
      <c r="B34" s="477"/>
      <c r="C34" s="477"/>
      <c r="D34" s="477"/>
      <c r="E34" s="478" t="s">
        <v>46</v>
      </c>
      <c r="F34" s="614">
        <f>F7-F32</f>
        <v>0</v>
      </c>
      <c r="G34" s="480"/>
      <c r="H34" s="444"/>
      <c r="I34" s="614">
        <f>I7-I32</f>
        <v>0</v>
      </c>
      <c r="J34" s="444"/>
      <c r="K34" s="165"/>
      <c r="L34" s="479">
        <f>L7-L32</f>
        <v>0</v>
      </c>
      <c r="M34" s="480"/>
    </row>
    <row r="35" spans="1:15" s="219" customFormat="1" x14ac:dyDescent="0.3">
      <c r="A35" s="481"/>
      <c r="B35" s="415"/>
      <c r="C35" s="233"/>
      <c r="D35" s="233"/>
      <c r="E35" s="233"/>
      <c r="F35" s="482"/>
      <c r="G35" s="483"/>
      <c r="H35" s="483"/>
      <c r="I35" s="483"/>
      <c r="J35" s="483"/>
      <c r="K35" s="217"/>
      <c r="L35" s="482"/>
      <c r="M35" s="483"/>
    </row>
    <row r="36" spans="1:15" s="219" customFormat="1" x14ac:dyDescent="0.3">
      <c r="A36" s="481"/>
      <c r="B36" s="415"/>
      <c r="C36" s="233"/>
      <c r="D36" s="233"/>
      <c r="E36" s="233"/>
      <c r="F36" s="233"/>
      <c r="G36" s="483"/>
      <c r="H36" s="483"/>
      <c r="I36" s="483"/>
      <c r="J36" s="483"/>
      <c r="K36" s="217"/>
      <c r="L36" s="233"/>
      <c r="M36" s="483"/>
    </row>
    <row r="37" spans="1:15" x14ac:dyDescent="0.3">
      <c r="K37" s="217"/>
    </row>
    <row r="38" spans="1:15" x14ac:dyDescent="0.3">
      <c r="K38" s="217"/>
    </row>
    <row r="39" spans="1:15" x14ac:dyDescent="0.3">
      <c r="K39" s="217"/>
    </row>
    <row r="40" spans="1:15" x14ac:dyDescent="0.3">
      <c r="K40" s="217"/>
    </row>
    <row r="41" spans="1:15" x14ac:dyDescent="0.3">
      <c r="K41" s="217"/>
    </row>
    <row r="42" spans="1:15" x14ac:dyDescent="0.3">
      <c r="K42" s="217"/>
    </row>
    <row r="43" spans="1:15" x14ac:dyDescent="0.3">
      <c r="K43" s="217"/>
    </row>
    <row r="44" spans="1:15" x14ac:dyDescent="0.3">
      <c r="K44" s="217"/>
    </row>
    <row r="45" spans="1:15" x14ac:dyDescent="0.3">
      <c r="K45" s="217"/>
    </row>
    <row r="46" spans="1:15" x14ac:dyDescent="0.3">
      <c r="K46" s="217"/>
    </row>
    <row r="47" spans="1:15" x14ac:dyDescent="0.3">
      <c r="K47" s="217"/>
    </row>
    <row r="48" spans="1:15" x14ac:dyDescent="0.3">
      <c r="K48" s="217"/>
    </row>
    <row r="49" spans="11:11" x14ac:dyDescent="0.3">
      <c r="K49" s="217"/>
    </row>
    <row r="50" spans="11:11" x14ac:dyDescent="0.3">
      <c r="K50" s="217"/>
    </row>
    <row r="51" spans="11:11" x14ac:dyDescent="0.3">
      <c r="K51" s="217"/>
    </row>
    <row r="52" spans="11:11" x14ac:dyDescent="0.3">
      <c r="K52" s="217"/>
    </row>
    <row r="53" spans="11:11" x14ac:dyDescent="0.3">
      <c r="K53" s="217"/>
    </row>
    <row r="54" spans="11:11" x14ac:dyDescent="0.3">
      <c r="K54" s="217"/>
    </row>
    <row r="55" spans="11:11" x14ac:dyDescent="0.3">
      <c r="K55" s="217"/>
    </row>
    <row r="56" spans="11:11" x14ac:dyDescent="0.3">
      <c r="K56" s="217"/>
    </row>
    <row r="57" spans="11:11" x14ac:dyDescent="0.3">
      <c r="K57" s="217"/>
    </row>
    <row r="58" spans="11:11" x14ac:dyDescent="0.3">
      <c r="K58" s="217"/>
    </row>
    <row r="59" spans="11:11" x14ac:dyDescent="0.3">
      <c r="K59" s="217"/>
    </row>
    <row r="60" spans="11:11" x14ac:dyDescent="0.3">
      <c r="K60" s="217"/>
    </row>
    <row r="61" spans="11:11" x14ac:dyDescent="0.3">
      <c r="K61" s="217"/>
    </row>
    <row r="62" spans="11:11" x14ac:dyDescent="0.3">
      <c r="K62" s="217"/>
    </row>
    <row r="63" spans="11:11" x14ac:dyDescent="0.3">
      <c r="K63" s="217"/>
    </row>
    <row r="64" spans="11:11" x14ac:dyDescent="0.3">
      <c r="K64" s="217"/>
    </row>
    <row r="65" spans="11:11" x14ac:dyDescent="0.3">
      <c r="K65" s="217"/>
    </row>
    <row r="66" spans="11:11" x14ac:dyDescent="0.3">
      <c r="K66" s="217"/>
    </row>
    <row r="67" spans="11:11" x14ac:dyDescent="0.3">
      <c r="K67" s="217"/>
    </row>
    <row r="68" spans="11:11" x14ac:dyDescent="0.3">
      <c r="K68" s="217"/>
    </row>
    <row r="69" spans="11:11" x14ac:dyDescent="0.3">
      <c r="K69" s="217"/>
    </row>
    <row r="70" spans="11:11" x14ac:dyDescent="0.3">
      <c r="K70" s="217"/>
    </row>
    <row r="71" spans="11:11" x14ac:dyDescent="0.3">
      <c r="K71" s="217"/>
    </row>
    <row r="72" spans="11:11" x14ac:dyDescent="0.3">
      <c r="K72" s="217"/>
    </row>
    <row r="73" spans="11:11" x14ac:dyDescent="0.3">
      <c r="K73" s="217"/>
    </row>
    <row r="74" spans="11:11" x14ac:dyDescent="0.3">
      <c r="K74" s="217"/>
    </row>
    <row r="75" spans="11:11" x14ac:dyDescent="0.3">
      <c r="K75" s="217"/>
    </row>
    <row r="76" spans="11:11" x14ac:dyDescent="0.3">
      <c r="K76" s="217"/>
    </row>
    <row r="77" spans="11:11" x14ac:dyDescent="0.3">
      <c r="K77" s="217"/>
    </row>
    <row r="78" spans="11:11" x14ac:dyDescent="0.3">
      <c r="K78" s="217"/>
    </row>
    <row r="79" spans="11:11" x14ac:dyDescent="0.3">
      <c r="K79" s="217"/>
    </row>
    <row r="80" spans="11:11" x14ac:dyDescent="0.3">
      <c r="K80" s="217"/>
    </row>
    <row r="81" spans="11:11" x14ac:dyDescent="0.3">
      <c r="K81" s="217"/>
    </row>
    <row r="82" spans="11:11" x14ac:dyDescent="0.3">
      <c r="K82" s="217"/>
    </row>
    <row r="83" spans="11:11" x14ac:dyDescent="0.3">
      <c r="K83" s="217"/>
    </row>
    <row r="84" spans="11:11" x14ac:dyDescent="0.3">
      <c r="K84" s="217"/>
    </row>
    <row r="85" spans="11:11" x14ac:dyDescent="0.3">
      <c r="K85" s="217"/>
    </row>
    <row r="93" spans="11:11" x14ac:dyDescent="0.3">
      <c r="K93" s="217"/>
    </row>
  </sheetData>
  <sheetProtection algorithmName="SHA-512" hashValue="Gv2briYFP88F1i/iq35UHXnrZBQ2aHTDxernPWtNHe9V2FLPgGduYRmu/ookKJtnLYVi4vMjIIsSgOb4uujXJg==" saltValue="EBl/ZHXYdK6e1wOTzBjtZA==" spinCount="100000" sheet="1" objects="1" scenarios="1"/>
  <mergeCells count="3">
    <mergeCell ref="D2:E2"/>
    <mergeCell ref="D3:E3"/>
    <mergeCell ref="D4:E4"/>
  </mergeCells>
  <conditionalFormatting sqref="J10 G10:H10">
    <cfRule type="cellIs" dxfId="2" priority="2" operator="greaterThan">
      <formula>0.1</formula>
    </cfRule>
  </conditionalFormatting>
  <conditionalFormatting sqref="M10">
    <cfRule type="cellIs" dxfId="1" priority="1" operator="greaterThan">
      <formula>0.1</formula>
    </cfRule>
  </conditionalFormatting>
  <dataValidations count="2">
    <dataValidation type="list" allowBlank="1" showErrorMessage="1" sqref="E7" xr:uid="{D551C507-8DC3-4485-B704-12F490BD3308}">
      <formula1>Award</formula1>
    </dataValidation>
    <dataValidation allowBlank="1" showErrorMessage="1" sqref="I7" xr:uid="{039D8B5E-3AB5-4B73-9F03-213CFD609E67}"/>
  </dataValidations>
  <printOptions horizontalCentered="1"/>
  <pageMargins left="0.7" right="0.7" top="0.75" bottom="0.75" header="0.3" footer="0.3"/>
  <pageSetup orientation="landscape" r:id="rId1"/>
  <headerFooter>
    <oddHeader>&amp;C&amp;"-,Bold"&amp;A</oddHeader>
  </headerFooter>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2394-1E65-4EA6-AC1C-D8CBE4B6BCF4}">
  <sheetPr codeName="Sheet3">
    <pageSetUpPr autoPageBreaks="0" fitToPage="1"/>
  </sheetPr>
  <dimension ref="A1:AW354"/>
  <sheetViews>
    <sheetView zoomScaleNormal="100" workbookViewId="0">
      <pane xSplit="2" ySplit="3" topLeftCell="C4" activePane="bottomRight" state="frozen"/>
      <selection sqref="A1:D2"/>
      <selection pane="topRight" sqref="A1:D2"/>
      <selection pane="bottomLeft" sqref="A1:D2"/>
      <selection pane="bottomRight" activeCell="A8" sqref="A8"/>
    </sheetView>
  </sheetViews>
  <sheetFormatPr defaultColWidth="8.77734375" defaultRowHeight="14.4" x14ac:dyDescent="0.3"/>
  <cols>
    <col min="1" max="1" width="31.77734375" style="216" customWidth="1"/>
    <col min="2" max="2" width="31.5546875" style="219" customWidth="1"/>
    <col min="3" max="3" width="18.44140625" style="216" customWidth="1"/>
    <col min="4" max="4" width="11.5546875" style="270" customWidth="1"/>
    <col min="5" max="5" width="17" style="155" customWidth="1"/>
    <col min="6" max="6" width="11.5546875" style="271" customWidth="1"/>
    <col min="7" max="7" width="16.77734375" style="154" customWidth="1"/>
    <col min="8" max="8" width="3.44140625" style="154" hidden="1" customWidth="1"/>
    <col min="9" max="9" width="16.77734375" style="165" hidden="1" customWidth="1"/>
    <col min="10" max="10" width="3.21875" style="219" hidden="1" customWidth="1"/>
    <col min="11" max="11" width="18.44140625" style="216" hidden="1" customWidth="1"/>
    <col min="12" max="12" width="11.5546875" style="270" hidden="1" customWidth="1"/>
    <col min="13" max="13" width="17" style="155" hidden="1" customWidth="1"/>
    <col min="14" max="14" width="11.5546875" style="271" hidden="1" customWidth="1"/>
    <col min="15" max="15" width="16.77734375" style="154" hidden="1" customWidth="1"/>
    <col min="16" max="16" width="3.77734375" style="154" hidden="1" customWidth="1"/>
    <col min="17" max="17" width="4.44140625" style="219" hidden="1" customWidth="1"/>
    <col min="18" max="18" width="16.77734375" style="154" hidden="1" customWidth="1"/>
    <col min="19" max="19" width="4.44140625" style="219" hidden="1" customWidth="1"/>
    <col min="20" max="21" width="16.77734375" style="154" hidden="1" customWidth="1"/>
    <col min="22" max="22" width="3.5546875" style="219" hidden="1" customWidth="1"/>
    <col min="23" max="47" width="15.5546875" style="219" hidden="1" customWidth="1"/>
    <col min="48" max="48" width="14.21875" style="215" customWidth="1"/>
    <col min="49" max="49" width="4" style="215" customWidth="1"/>
    <col min="50" max="16384" width="8.77734375" style="216"/>
  </cols>
  <sheetData>
    <row r="1" spans="1:49" x14ac:dyDescent="0.3">
      <c r="A1" s="153" t="s">
        <v>47</v>
      </c>
      <c r="B1" s="154"/>
      <c r="C1" s="155"/>
      <c r="D1" s="156"/>
      <c r="F1" s="157"/>
      <c r="I1" s="158"/>
      <c r="J1" s="214"/>
      <c r="K1" s="155"/>
      <c r="L1" s="156"/>
      <c r="N1" s="157"/>
      <c r="O1" s="214"/>
      <c r="P1" s="214"/>
      <c r="Q1" s="154"/>
      <c r="S1" s="154"/>
      <c r="V1" s="154"/>
      <c r="W1" s="154"/>
      <c r="X1" s="154"/>
    </row>
    <row r="2" spans="1:49" x14ac:dyDescent="0.3">
      <c r="A2" s="155"/>
      <c r="B2" s="154"/>
      <c r="C2" s="629" t="s">
        <v>48</v>
      </c>
      <c r="D2" s="629"/>
      <c r="E2" s="629"/>
      <c r="F2" s="629"/>
      <c r="G2" s="629"/>
      <c r="H2" s="499"/>
      <c r="I2" s="499"/>
      <c r="J2" s="154"/>
      <c r="K2" s="630" t="s">
        <v>49</v>
      </c>
      <c r="L2" s="630"/>
      <c r="M2" s="630"/>
      <c r="N2" s="630"/>
      <c r="O2" s="630"/>
      <c r="P2" s="496"/>
      <c r="Q2" s="497"/>
      <c r="R2" s="498"/>
      <c r="S2" s="154"/>
      <c r="V2" s="154"/>
      <c r="W2" s="154"/>
      <c r="X2" s="154"/>
    </row>
    <row r="3" spans="1:49" ht="28.8" x14ac:dyDescent="0.3">
      <c r="A3" s="159" t="s">
        <v>50</v>
      </c>
      <c r="B3" s="160" t="s">
        <v>51</v>
      </c>
      <c r="C3" s="159" t="s">
        <v>52</v>
      </c>
      <c r="D3" s="161"/>
      <c r="E3" s="159" t="s">
        <v>53</v>
      </c>
      <c r="F3" s="159" t="s">
        <v>54</v>
      </c>
      <c r="G3" s="159" t="s">
        <v>55</v>
      </c>
      <c r="H3" s="162"/>
      <c r="I3" s="163" t="s">
        <v>211</v>
      </c>
      <c r="J3" s="154"/>
      <c r="K3" s="159" t="s">
        <v>52</v>
      </c>
      <c r="L3" s="161"/>
      <c r="M3" s="159" t="s">
        <v>53</v>
      </c>
      <c r="N3" s="159" t="s">
        <v>54</v>
      </c>
      <c r="O3" s="159" t="s">
        <v>55</v>
      </c>
      <c r="P3" s="162"/>
      <c r="Q3" s="154"/>
      <c r="R3" s="159" t="s">
        <v>56</v>
      </c>
      <c r="S3" s="154"/>
      <c r="T3" s="159" t="s">
        <v>57</v>
      </c>
      <c r="U3" s="159" t="s">
        <v>58</v>
      </c>
      <c r="V3" s="154"/>
      <c r="W3" s="221" t="s">
        <v>59</v>
      </c>
      <c r="X3" s="221" t="s">
        <v>60</v>
      </c>
      <c r="Y3" s="221" t="s">
        <v>61</v>
      </c>
      <c r="Z3" s="221" t="s">
        <v>62</v>
      </c>
      <c r="AA3" s="221" t="s">
        <v>63</v>
      </c>
      <c r="AB3" s="221" t="s">
        <v>64</v>
      </c>
      <c r="AC3" s="221" t="s">
        <v>65</v>
      </c>
      <c r="AD3" s="221" t="s">
        <v>66</v>
      </c>
      <c r="AE3" s="221" t="s">
        <v>67</v>
      </c>
      <c r="AF3" s="221" t="s">
        <v>68</v>
      </c>
      <c r="AG3" s="221" t="s">
        <v>69</v>
      </c>
      <c r="AH3" s="221" t="s">
        <v>70</v>
      </c>
      <c r="AI3" s="221" t="s">
        <v>71</v>
      </c>
      <c r="AJ3" s="221" t="s">
        <v>72</v>
      </c>
      <c r="AK3" s="221" t="s">
        <v>73</v>
      </c>
      <c r="AL3" s="221" t="s">
        <v>74</v>
      </c>
      <c r="AM3" s="221" t="s">
        <v>75</v>
      </c>
      <c r="AN3" s="221" t="s">
        <v>76</v>
      </c>
      <c r="AO3" s="221" t="s">
        <v>77</v>
      </c>
      <c r="AP3" s="221" t="s">
        <v>78</v>
      </c>
      <c r="AQ3" s="221" t="s">
        <v>79</v>
      </c>
      <c r="AR3" s="221" t="s">
        <v>80</v>
      </c>
      <c r="AS3" s="221" t="s">
        <v>81</v>
      </c>
      <c r="AT3" s="221" t="s">
        <v>82</v>
      </c>
      <c r="AU3" s="222"/>
    </row>
    <row r="4" spans="1:49" x14ac:dyDescent="0.3">
      <c r="A4" s="155"/>
      <c r="B4" s="154"/>
      <c r="C4" s="155"/>
      <c r="D4" s="156"/>
      <c r="F4" s="157"/>
      <c r="J4" s="154"/>
      <c r="K4" s="155"/>
      <c r="L4" s="156"/>
      <c r="N4" s="157"/>
      <c r="Q4" s="154"/>
      <c r="S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row>
    <row r="5" spans="1:49" s="225" customFormat="1" x14ac:dyDescent="0.3">
      <c r="A5" s="144" t="s">
        <v>8</v>
      </c>
      <c r="B5" s="278" t="s">
        <v>235</v>
      </c>
      <c r="C5" s="146"/>
      <c r="D5" s="197"/>
      <c r="E5" s="146"/>
      <c r="F5" s="223"/>
      <c r="G5" s="194"/>
      <c r="H5" s="194"/>
      <c r="I5" s="194"/>
      <c r="J5" s="165"/>
      <c r="K5" s="194"/>
      <c r="L5" s="194"/>
      <c r="M5" s="194"/>
      <c r="N5" s="194"/>
      <c r="O5" s="194"/>
      <c r="P5" s="194"/>
      <c r="Q5" s="194"/>
      <c r="R5" s="194"/>
      <c r="S5" s="165"/>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224"/>
      <c r="AW5" s="224"/>
    </row>
    <row r="6" spans="1:49" s="228" customFormat="1" x14ac:dyDescent="0.3">
      <c r="A6" s="223"/>
      <c r="B6" s="278"/>
      <c r="C6" s="223"/>
      <c r="D6" s="197"/>
      <c r="E6" s="223"/>
      <c r="F6" s="223"/>
      <c r="G6" s="226"/>
      <c r="H6" s="226"/>
      <c r="I6" s="226"/>
      <c r="J6" s="603"/>
      <c r="K6" s="226"/>
      <c r="L6" s="226"/>
      <c r="M6" s="226"/>
      <c r="N6" s="226"/>
      <c r="O6" s="226"/>
      <c r="P6" s="226"/>
      <c r="Q6" s="226"/>
      <c r="R6" s="226"/>
      <c r="S6" s="603"/>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7"/>
      <c r="AW6" s="227"/>
    </row>
    <row r="7" spans="1:49" s="225" customFormat="1" x14ac:dyDescent="0.3">
      <c r="A7" s="147" t="s">
        <v>83</v>
      </c>
      <c r="B7" s="148" t="s">
        <v>84</v>
      </c>
      <c r="C7" s="147" t="s">
        <v>85</v>
      </c>
      <c r="D7" s="149" t="s">
        <v>86</v>
      </c>
      <c r="E7" s="485" t="s">
        <v>232</v>
      </c>
      <c r="F7" s="147" t="s">
        <v>87</v>
      </c>
      <c r="G7" s="150" t="s">
        <v>55</v>
      </c>
      <c r="H7" s="151"/>
      <c r="I7" s="152" t="s">
        <v>212</v>
      </c>
      <c r="J7" s="154"/>
      <c r="K7" s="147" t="s">
        <v>85</v>
      </c>
      <c r="L7" s="149" t="s">
        <v>86</v>
      </c>
      <c r="M7" s="275" t="s">
        <v>232</v>
      </c>
      <c r="N7" s="147" t="s">
        <v>87</v>
      </c>
      <c r="O7" s="170" t="s">
        <v>55</v>
      </c>
      <c r="P7" s="171"/>
      <c r="Q7" s="154"/>
      <c r="R7" s="170"/>
      <c r="S7" s="154"/>
      <c r="T7" s="170"/>
      <c r="U7" s="170"/>
      <c r="V7" s="154"/>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224"/>
      <c r="AW7" s="224"/>
    </row>
    <row r="8" spans="1:49" s="233" customFormat="1" x14ac:dyDescent="0.3">
      <c r="A8" s="273"/>
      <c r="B8" s="274"/>
      <c r="C8" s="229">
        <v>0</v>
      </c>
      <c r="D8" s="230"/>
      <c r="E8" s="191">
        <f>ROUND(C8*D8,2)</f>
        <v>0</v>
      </c>
      <c r="F8" s="231"/>
      <c r="G8" s="191">
        <f>ROUND(E8*F8,2)</f>
        <v>0</v>
      </c>
      <c r="H8" s="191"/>
      <c r="I8" s="194"/>
      <c r="J8" s="217"/>
      <c r="K8" s="500">
        <v>0</v>
      </c>
      <c r="L8" s="230"/>
      <c r="M8" s="191">
        <f>ROUND(K8*L8,2)</f>
        <v>0</v>
      </c>
      <c r="N8" s="231"/>
      <c r="O8" s="191">
        <f>ROUND(M8*N8,2)</f>
        <v>0</v>
      </c>
      <c r="P8" s="191"/>
      <c r="Q8" s="217"/>
      <c r="R8" s="191">
        <f t="shared" ref="R8:R18" si="0">O8-G8</f>
        <v>0</v>
      </c>
      <c r="S8" s="217"/>
      <c r="T8" s="191">
        <f>SUM(W8:AU8)</f>
        <v>0</v>
      </c>
      <c r="U8" s="191">
        <f t="shared" ref="U8:U18" si="1">G8-T8</f>
        <v>0</v>
      </c>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32"/>
      <c r="AW8" s="232"/>
    </row>
    <row r="9" spans="1:49" s="233" customFormat="1" x14ac:dyDescent="0.3">
      <c r="A9" s="486"/>
      <c r="B9" s="487"/>
      <c r="C9" s="229">
        <v>0</v>
      </c>
      <c r="D9" s="230"/>
      <c r="E9" s="191">
        <f t="shared" ref="E9:E17" si="2">ROUND(C9*D9,2)</f>
        <v>0</v>
      </c>
      <c r="F9" s="231"/>
      <c r="G9" s="191">
        <f t="shared" ref="G9:G17" si="3">ROUND(E9*F9,2)</f>
        <v>0</v>
      </c>
      <c r="H9" s="191"/>
      <c r="I9" s="194"/>
      <c r="J9" s="217"/>
      <c r="K9" s="229">
        <v>0</v>
      </c>
      <c r="L9" s="230"/>
      <c r="M9" s="191">
        <f t="shared" ref="M9:M17" si="4">ROUND(K9*L9,2)</f>
        <v>0</v>
      </c>
      <c r="N9" s="231"/>
      <c r="O9" s="191">
        <f t="shared" ref="O9:O17" si="5">ROUND(M9*N9,2)</f>
        <v>0</v>
      </c>
      <c r="P9" s="191"/>
      <c r="Q9" s="217"/>
      <c r="R9" s="191">
        <f t="shared" si="0"/>
        <v>0</v>
      </c>
      <c r="S9" s="217"/>
      <c r="T9" s="191">
        <f t="shared" ref="T9:T12" si="6">SUM(W9:AU9)</f>
        <v>0</v>
      </c>
      <c r="U9" s="191">
        <f t="shared" si="1"/>
        <v>0</v>
      </c>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32"/>
      <c r="AW9" s="232"/>
    </row>
    <row r="10" spans="1:49" s="233" customFormat="1" x14ac:dyDescent="0.3">
      <c r="A10" s="486"/>
      <c r="B10" s="487"/>
      <c r="C10" s="229">
        <v>0</v>
      </c>
      <c r="D10" s="230"/>
      <c r="E10" s="191">
        <f t="shared" si="2"/>
        <v>0</v>
      </c>
      <c r="F10" s="231"/>
      <c r="G10" s="191">
        <f t="shared" si="3"/>
        <v>0</v>
      </c>
      <c r="H10" s="191"/>
      <c r="I10" s="194"/>
      <c r="J10" s="217"/>
      <c r="K10" s="229">
        <v>0</v>
      </c>
      <c r="L10" s="230"/>
      <c r="M10" s="191">
        <f t="shared" si="4"/>
        <v>0</v>
      </c>
      <c r="N10" s="231"/>
      <c r="O10" s="191">
        <f t="shared" si="5"/>
        <v>0</v>
      </c>
      <c r="P10" s="191"/>
      <c r="Q10" s="217"/>
      <c r="R10" s="191">
        <f t="shared" si="0"/>
        <v>0</v>
      </c>
      <c r="S10" s="217"/>
      <c r="T10" s="191">
        <f t="shared" si="6"/>
        <v>0</v>
      </c>
      <c r="U10" s="191">
        <f t="shared" si="1"/>
        <v>0</v>
      </c>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32"/>
      <c r="AW10" s="232"/>
    </row>
    <row r="11" spans="1:49" s="233" customFormat="1" x14ac:dyDescent="0.3">
      <c r="A11" s="486"/>
      <c r="B11" s="487"/>
      <c r="C11" s="229">
        <v>0</v>
      </c>
      <c r="D11" s="230"/>
      <c r="E11" s="191">
        <f t="shared" si="2"/>
        <v>0</v>
      </c>
      <c r="F11" s="231"/>
      <c r="G11" s="191">
        <f t="shared" si="3"/>
        <v>0</v>
      </c>
      <c r="H11" s="191"/>
      <c r="I11" s="194"/>
      <c r="J11" s="217"/>
      <c r="K11" s="229">
        <v>0</v>
      </c>
      <c r="L11" s="230"/>
      <c r="M11" s="191">
        <f t="shared" si="4"/>
        <v>0</v>
      </c>
      <c r="N11" s="231"/>
      <c r="O11" s="191">
        <f t="shared" si="5"/>
        <v>0</v>
      </c>
      <c r="P11" s="191"/>
      <c r="Q11" s="217"/>
      <c r="R11" s="191">
        <f t="shared" si="0"/>
        <v>0</v>
      </c>
      <c r="S11" s="217"/>
      <c r="T11" s="191">
        <f t="shared" si="6"/>
        <v>0</v>
      </c>
      <c r="U11" s="191">
        <f t="shared" si="1"/>
        <v>0</v>
      </c>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32"/>
      <c r="AW11" s="232"/>
    </row>
    <row r="12" spans="1:49" s="233" customFormat="1" x14ac:dyDescent="0.3">
      <c r="A12" s="486"/>
      <c r="B12" s="487"/>
      <c r="C12" s="229">
        <v>0</v>
      </c>
      <c r="D12" s="230"/>
      <c r="E12" s="191">
        <f t="shared" si="2"/>
        <v>0</v>
      </c>
      <c r="F12" s="231"/>
      <c r="G12" s="191">
        <f t="shared" si="3"/>
        <v>0</v>
      </c>
      <c r="H12" s="191"/>
      <c r="I12" s="194"/>
      <c r="J12" s="217"/>
      <c r="K12" s="229">
        <v>0</v>
      </c>
      <c r="L12" s="230"/>
      <c r="M12" s="191">
        <f t="shared" si="4"/>
        <v>0</v>
      </c>
      <c r="N12" s="231"/>
      <c r="O12" s="191">
        <f t="shared" si="5"/>
        <v>0</v>
      </c>
      <c r="P12" s="191"/>
      <c r="Q12" s="217"/>
      <c r="R12" s="191">
        <f t="shared" si="0"/>
        <v>0</v>
      </c>
      <c r="S12" s="217"/>
      <c r="T12" s="191">
        <f t="shared" si="6"/>
        <v>0</v>
      </c>
      <c r="U12" s="191">
        <f t="shared" si="1"/>
        <v>0</v>
      </c>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32"/>
      <c r="AW12" s="232"/>
    </row>
    <row r="13" spans="1:49" s="233" customFormat="1" x14ac:dyDescent="0.3">
      <c r="A13" s="486"/>
      <c r="B13" s="487"/>
      <c r="C13" s="229">
        <v>0</v>
      </c>
      <c r="D13" s="230"/>
      <c r="E13" s="191">
        <f t="shared" si="2"/>
        <v>0</v>
      </c>
      <c r="F13" s="231"/>
      <c r="G13" s="191">
        <f t="shared" si="3"/>
        <v>0</v>
      </c>
      <c r="H13" s="191"/>
      <c r="I13" s="194"/>
      <c r="J13" s="217"/>
      <c r="K13" s="229">
        <v>0</v>
      </c>
      <c r="L13" s="230"/>
      <c r="M13" s="191">
        <f t="shared" si="4"/>
        <v>0</v>
      </c>
      <c r="N13" s="231"/>
      <c r="O13" s="191">
        <f t="shared" si="5"/>
        <v>0</v>
      </c>
      <c r="P13" s="191"/>
      <c r="Q13" s="217"/>
      <c r="R13" s="191">
        <f t="shared" si="0"/>
        <v>0</v>
      </c>
      <c r="S13" s="217"/>
      <c r="T13" s="191">
        <f t="shared" ref="T13:T17" si="7">SUM(W13:AU13)</f>
        <v>0</v>
      </c>
      <c r="U13" s="191">
        <f t="shared" si="1"/>
        <v>0</v>
      </c>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32"/>
      <c r="AW13" s="232"/>
    </row>
    <row r="14" spans="1:49" s="233" customFormat="1" x14ac:dyDescent="0.3">
      <c r="A14" s="486"/>
      <c r="B14" s="487"/>
      <c r="C14" s="229">
        <v>0</v>
      </c>
      <c r="D14" s="230"/>
      <c r="E14" s="191">
        <f t="shared" si="2"/>
        <v>0</v>
      </c>
      <c r="F14" s="231"/>
      <c r="G14" s="191">
        <f t="shared" si="3"/>
        <v>0</v>
      </c>
      <c r="H14" s="191"/>
      <c r="I14" s="194"/>
      <c r="J14" s="217"/>
      <c r="K14" s="229">
        <v>0</v>
      </c>
      <c r="L14" s="230"/>
      <c r="M14" s="191">
        <f t="shared" si="4"/>
        <v>0</v>
      </c>
      <c r="N14" s="231"/>
      <c r="O14" s="191">
        <f t="shared" si="5"/>
        <v>0</v>
      </c>
      <c r="P14" s="191"/>
      <c r="Q14" s="217"/>
      <c r="R14" s="191">
        <f t="shared" si="0"/>
        <v>0</v>
      </c>
      <c r="S14" s="217"/>
      <c r="T14" s="191">
        <f t="shared" si="7"/>
        <v>0</v>
      </c>
      <c r="U14" s="191">
        <f t="shared" si="1"/>
        <v>0</v>
      </c>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32"/>
      <c r="AW14" s="232"/>
    </row>
    <row r="15" spans="1:49" s="233" customFormat="1" x14ac:dyDescent="0.3">
      <c r="A15" s="486"/>
      <c r="B15" s="487"/>
      <c r="C15" s="229">
        <v>0</v>
      </c>
      <c r="D15" s="230"/>
      <c r="E15" s="191">
        <f t="shared" si="2"/>
        <v>0</v>
      </c>
      <c r="F15" s="231"/>
      <c r="G15" s="191">
        <f t="shared" si="3"/>
        <v>0</v>
      </c>
      <c r="H15" s="191"/>
      <c r="I15" s="194"/>
      <c r="J15" s="217"/>
      <c r="K15" s="229">
        <v>0</v>
      </c>
      <c r="L15" s="230"/>
      <c r="M15" s="191">
        <f t="shared" si="4"/>
        <v>0</v>
      </c>
      <c r="N15" s="231"/>
      <c r="O15" s="191">
        <f t="shared" si="5"/>
        <v>0</v>
      </c>
      <c r="P15" s="191"/>
      <c r="Q15" s="217"/>
      <c r="R15" s="191">
        <f t="shared" si="0"/>
        <v>0</v>
      </c>
      <c r="S15" s="217"/>
      <c r="T15" s="191">
        <f t="shared" si="7"/>
        <v>0</v>
      </c>
      <c r="U15" s="191">
        <f t="shared" si="1"/>
        <v>0</v>
      </c>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32"/>
      <c r="AW15" s="232"/>
    </row>
    <row r="16" spans="1:49" s="233" customFormat="1" x14ac:dyDescent="0.3">
      <c r="A16" s="486"/>
      <c r="B16" s="487"/>
      <c r="C16" s="229">
        <v>0</v>
      </c>
      <c r="D16" s="230"/>
      <c r="E16" s="191">
        <f t="shared" si="2"/>
        <v>0</v>
      </c>
      <c r="F16" s="231"/>
      <c r="G16" s="191">
        <f t="shared" si="3"/>
        <v>0</v>
      </c>
      <c r="H16" s="191"/>
      <c r="I16" s="194"/>
      <c r="J16" s="217"/>
      <c r="K16" s="229">
        <v>0</v>
      </c>
      <c r="L16" s="230"/>
      <c r="M16" s="191">
        <f t="shared" si="4"/>
        <v>0</v>
      </c>
      <c r="N16" s="231"/>
      <c r="O16" s="191">
        <f t="shared" si="5"/>
        <v>0</v>
      </c>
      <c r="P16" s="191"/>
      <c r="Q16" s="217"/>
      <c r="R16" s="191">
        <f t="shared" si="0"/>
        <v>0</v>
      </c>
      <c r="S16" s="217"/>
      <c r="T16" s="191">
        <f t="shared" si="7"/>
        <v>0</v>
      </c>
      <c r="U16" s="191">
        <f t="shared" si="1"/>
        <v>0</v>
      </c>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32"/>
      <c r="AW16" s="232"/>
    </row>
    <row r="17" spans="1:49" s="233" customFormat="1" ht="15" thickBot="1" x14ac:dyDescent="0.35">
      <c r="A17" s="488"/>
      <c r="B17" s="489"/>
      <c r="C17" s="234">
        <v>0</v>
      </c>
      <c r="D17" s="235"/>
      <c r="E17" s="236">
        <f t="shared" si="2"/>
        <v>0</v>
      </c>
      <c r="F17" s="237"/>
      <c r="G17" s="236">
        <f t="shared" si="3"/>
        <v>0</v>
      </c>
      <c r="H17" s="191"/>
      <c r="I17" s="194"/>
      <c r="J17" s="217"/>
      <c r="K17" s="234">
        <v>0</v>
      </c>
      <c r="L17" s="235"/>
      <c r="M17" s="236">
        <f t="shared" si="4"/>
        <v>0</v>
      </c>
      <c r="N17" s="237"/>
      <c r="O17" s="236">
        <f t="shared" si="5"/>
        <v>0</v>
      </c>
      <c r="P17" s="191"/>
      <c r="Q17" s="217"/>
      <c r="R17" s="236">
        <f t="shared" si="0"/>
        <v>0</v>
      </c>
      <c r="S17" s="217"/>
      <c r="T17" s="236">
        <f t="shared" si="7"/>
        <v>0</v>
      </c>
      <c r="U17" s="236">
        <f t="shared" si="1"/>
        <v>0</v>
      </c>
      <c r="V17" s="217"/>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2"/>
      <c r="AW17" s="232"/>
    </row>
    <row r="18" spans="1:49" s="155" customFormat="1" ht="15.6" thickTop="1" thickBot="1" x14ac:dyDescent="0.35">
      <c r="A18" s="164" t="s">
        <v>88</v>
      </c>
      <c r="B18" s="165"/>
      <c r="D18" s="189"/>
      <c r="E18" s="172">
        <f>SUM(E8:E17)</f>
        <v>0</v>
      </c>
      <c r="F18" s="199"/>
      <c r="G18" s="200">
        <f>SUM(G8:G17)</f>
        <v>0</v>
      </c>
      <c r="H18" s="201"/>
      <c r="I18" s="185"/>
      <c r="J18" s="165"/>
      <c r="L18" s="189"/>
      <c r="M18" s="172">
        <f>SUM(M8:M17)</f>
        <v>0</v>
      </c>
      <c r="N18" s="199"/>
      <c r="O18" s="200">
        <f>SUM(O8:O17)</f>
        <v>0</v>
      </c>
      <c r="P18" s="201"/>
      <c r="Q18" s="165"/>
      <c r="R18" s="200">
        <f t="shared" si="0"/>
        <v>0</v>
      </c>
      <c r="S18" s="165"/>
      <c r="T18" s="200">
        <f>SUM(W18:AU18)</f>
        <v>0</v>
      </c>
      <c r="U18" s="200">
        <f t="shared" si="1"/>
        <v>0</v>
      </c>
      <c r="V18" s="165"/>
      <c r="W18" s="200">
        <f t="shared" ref="W18:AU18" si="8">SUM(W8:W17)</f>
        <v>0</v>
      </c>
      <c r="X18" s="200">
        <f t="shared" si="8"/>
        <v>0</v>
      </c>
      <c r="Y18" s="200">
        <f t="shared" si="8"/>
        <v>0</v>
      </c>
      <c r="Z18" s="200">
        <f t="shared" si="8"/>
        <v>0</v>
      </c>
      <c r="AA18" s="200">
        <f t="shared" si="8"/>
        <v>0</v>
      </c>
      <c r="AB18" s="200">
        <f t="shared" si="8"/>
        <v>0</v>
      </c>
      <c r="AC18" s="200">
        <f t="shared" si="8"/>
        <v>0</v>
      </c>
      <c r="AD18" s="200">
        <f t="shared" si="8"/>
        <v>0</v>
      </c>
      <c r="AE18" s="200">
        <f t="shared" si="8"/>
        <v>0</v>
      </c>
      <c r="AF18" s="200">
        <f t="shared" si="8"/>
        <v>0</v>
      </c>
      <c r="AG18" s="200">
        <f t="shared" si="8"/>
        <v>0</v>
      </c>
      <c r="AH18" s="200">
        <f t="shared" si="8"/>
        <v>0</v>
      </c>
      <c r="AI18" s="200">
        <f t="shared" si="8"/>
        <v>0</v>
      </c>
      <c r="AJ18" s="200">
        <f t="shared" si="8"/>
        <v>0</v>
      </c>
      <c r="AK18" s="200">
        <f t="shared" si="8"/>
        <v>0</v>
      </c>
      <c r="AL18" s="200">
        <f t="shared" si="8"/>
        <v>0</v>
      </c>
      <c r="AM18" s="200">
        <f t="shared" si="8"/>
        <v>0</v>
      </c>
      <c r="AN18" s="200">
        <f t="shared" si="8"/>
        <v>0</v>
      </c>
      <c r="AO18" s="200">
        <f t="shared" si="8"/>
        <v>0</v>
      </c>
      <c r="AP18" s="200">
        <f t="shared" si="8"/>
        <v>0</v>
      </c>
      <c r="AQ18" s="200">
        <f t="shared" si="8"/>
        <v>0</v>
      </c>
      <c r="AR18" s="200">
        <f t="shared" si="8"/>
        <v>0</v>
      </c>
      <c r="AS18" s="200">
        <f t="shared" si="8"/>
        <v>0</v>
      </c>
      <c r="AT18" s="200">
        <f t="shared" si="8"/>
        <v>0</v>
      </c>
      <c r="AU18" s="200">
        <f t="shared" si="8"/>
        <v>0</v>
      </c>
      <c r="AV18" s="166"/>
      <c r="AW18" s="166"/>
    </row>
    <row r="19" spans="1:49" s="155" customFormat="1" x14ac:dyDescent="0.3">
      <c r="A19" s="164"/>
      <c r="B19" s="165"/>
      <c r="D19" s="189"/>
      <c r="E19" s="172"/>
      <c r="F19" s="192"/>
      <c r="G19" s="172"/>
      <c r="H19" s="172"/>
      <c r="I19" s="239"/>
      <c r="J19" s="165"/>
      <c r="L19" s="189"/>
      <c r="M19" s="172"/>
      <c r="N19" s="192"/>
      <c r="O19" s="172"/>
      <c r="P19" s="172"/>
      <c r="Q19" s="165"/>
      <c r="R19" s="172"/>
      <c r="S19" s="165"/>
      <c r="T19" s="172"/>
      <c r="U19" s="172"/>
      <c r="V19" s="165"/>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66"/>
      <c r="AW19" s="166"/>
    </row>
    <row r="20" spans="1:49" s="155" customFormat="1" x14ac:dyDescent="0.3">
      <c r="A20" s="167" t="s">
        <v>89</v>
      </c>
      <c r="B20" s="168"/>
      <c r="C20" s="169" t="s">
        <v>85</v>
      </c>
      <c r="D20" s="149" t="s">
        <v>90</v>
      </c>
      <c r="E20" s="169" t="s">
        <v>232</v>
      </c>
      <c r="F20" s="169" t="s">
        <v>87</v>
      </c>
      <c r="G20" s="170" t="s">
        <v>55</v>
      </c>
      <c r="H20" s="171"/>
      <c r="I20" s="152" t="s">
        <v>212</v>
      </c>
      <c r="J20" s="165"/>
      <c r="K20" s="169" t="s">
        <v>85</v>
      </c>
      <c r="L20" s="149" t="s">
        <v>90</v>
      </c>
      <c r="M20" s="275" t="s">
        <v>232</v>
      </c>
      <c r="N20" s="169" t="s">
        <v>87</v>
      </c>
      <c r="O20" s="170" t="s">
        <v>55</v>
      </c>
      <c r="P20" s="171"/>
      <c r="Q20" s="165"/>
      <c r="R20" s="170"/>
      <c r="S20" s="165"/>
      <c r="T20" s="172"/>
      <c r="U20" s="172"/>
      <c r="V20" s="165"/>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66"/>
      <c r="AW20" s="166"/>
    </row>
    <row r="21" spans="1:49" x14ac:dyDescent="0.3">
      <c r="A21" s="202">
        <f t="shared" ref="A21:C23" si="9">A8</f>
        <v>0</v>
      </c>
      <c r="B21" s="202">
        <f t="shared" si="9"/>
        <v>0</v>
      </c>
      <c r="C21" s="240">
        <f t="shared" si="9"/>
        <v>0</v>
      </c>
      <c r="D21" s="387"/>
      <c r="E21" s="191">
        <f>ROUND(C21*D21*D8,2)</f>
        <v>0</v>
      </c>
      <c r="F21" s="241">
        <f>F8</f>
        <v>0</v>
      </c>
      <c r="G21" s="191">
        <f>ROUND(E21*F21,2)</f>
        <v>0</v>
      </c>
      <c r="H21" s="191"/>
      <c r="I21" s="194"/>
      <c r="J21" s="165"/>
      <c r="K21" s="240">
        <f>K8</f>
        <v>0</v>
      </c>
      <c r="L21" s="387"/>
      <c r="M21" s="191">
        <f>ROUND(K21*L21*L8,2)</f>
        <v>0</v>
      </c>
      <c r="N21" s="241"/>
      <c r="O21" s="191">
        <f>ROUND(M21*N21,2)</f>
        <v>0</v>
      </c>
      <c r="P21" s="191"/>
      <c r="Q21" s="217"/>
      <c r="R21" s="191">
        <f t="shared" ref="R21:R31" si="10">O21-G21</f>
        <v>0</v>
      </c>
      <c r="S21" s="165"/>
      <c r="T21" s="247">
        <f t="shared" ref="T21" si="11">SUM(W21:AU21)</f>
        <v>0</v>
      </c>
      <c r="U21" s="247">
        <f t="shared" ref="U21:U31" si="12">G21-T21</f>
        <v>0</v>
      </c>
      <c r="V21" s="165"/>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row>
    <row r="22" spans="1:49" x14ac:dyDescent="0.3">
      <c r="A22" s="202">
        <f t="shared" si="9"/>
        <v>0</v>
      </c>
      <c r="B22" s="202">
        <f t="shared" si="9"/>
        <v>0</v>
      </c>
      <c r="C22" s="240">
        <f t="shared" si="9"/>
        <v>0</v>
      </c>
      <c r="D22" s="387"/>
      <c r="E22" s="191">
        <f>ROUND(C22*D22*D9,2)</f>
        <v>0</v>
      </c>
      <c r="F22" s="241">
        <f>F9</f>
        <v>0</v>
      </c>
      <c r="G22" s="191">
        <f t="shared" ref="G22:G30" si="13">ROUND(E22*F22,2)</f>
        <v>0</v>
      </c>
      <c r="H22" s="191"/>
      <c r="I22" s="194"/>
      <c r="J22" s="165"/>
      <c r="K22" s="240">
        <f>K9</f>
        <v>0</v>
      </c>
      <c r="L22" s="387"/>
      <c r="M22" s="191">
        <f>ROUND(K22*L22*L9,2)</f>
        <v>0</v>
      </c>
      <c r="N22" s="241"/>
      <c r="O22" s="191">
        <f t="shared" ref="O22:O30" si="14">ROUND(M22*N22,2)</f>
        <v>0</v>
      </c>
      <c r="P22" s="191"/>
      <c r="Q22" s="217"/>
      <c r="R22" s="191">
        <f t="shared" si="10"/>
        <v>0</v>
      </c>
      <c r="S22" s="165"/>
      <c r="T22" s="191">
        <f t="shared" ref="T22:T30" si="15">SUM(W22:AU22)</f>
        <v>0</v>
      </c>
      <c r="U22" s="191">
        <f t="shared" si="12"/>
        <v>0</v>
      </c>
      <c r="V22" s="165"/>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row>
    <row r="23" spans="1:49" x14ac:dyDescent="0.3">
      <c r="A23" s="202">
        <f t="shared" si="9"/>
        <v>0</v>
      </c>
      <c r="B23" s="202">
        <f t="shared" si="9"/>
        <v>0</v>
      </c>
      <c r="C23" s="240">
        <f t="shared" si="9"/>
        <v>0</v>
      </c>
      <c r="D23" s="387"/>
      <c r="E23" s="191">
        <f>ROUND(C23*D23*D10,2)</f>
        <v>0</v>
      </c>
      <c r="F23" s="241">
        <f>F10</f>
        <v>0</v>
      </c>
      <c r="G23" s="191">
        <f t="shared" si="13"/>
        <v>0</v>
      </c>
      <c r="H23" s="191"/>
      <c r="I23" s="194"/>
      <c r="J23" s="165"/>
      <c r="K23" s="240">
        <f>K10</f>
        <v>0</v>
      </c>
      <c r="L23" s="387"/>
      <c r="M23" s="191">
        <f>ROUND(K23*L23*L10,2)</f>
        <v>0</v>
      </c>
      <c r="N23" s="241"/>
      <c r="O23" s="191">
        <f t="shared" si="14"/>
        <v>0</v>
      </c>
      <c r="P23" s="191"/>
      <c r="Q23" s="217"/>
      <c r="R23" s="191">
        <f t="shared" si="10"/>
        <v>0</v>
      </c>
      <c r="S23" s="165"/>
      <c r="T23" s="191">
        <f t="shared" si="15"/>
        <v>0</v>
      </c>
      <c r="U23" s="191">
        <f t="shared" si="12"/>
        <v>0</v>
      </c>
      <c r="V23" s="165"/>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row>
    <row r="24" spans="1:49" x14ac:dyDescent="0.3">
      <c r="A24" s="202">
        <f>A11</f>
        <v>0</v>
      </c>
      <c r="B24" s="202">
        <f>B11</f>
        <v>0</v>
      </c>
      <c r="C24" s="240">
        <f t="shared" ref="C24" si="16">C11</f>
        <v>0</v>
      </c>
      <c r="D24" s="387"/>
      <c r="E24" s="191">
        <f>ROUND(C24*D24*D11,2)</f>
        <v>0</v>
      </c>
      <c r="F24" s="241">
        <f>F11</f>
        <v>0</v>
      </c>
      <c r="G24" s="191">
        <f t="shared" si="13"/>
        <v>0</v>
      </c>
      <c r="H24" s="191"/>
      <c r="I24" s="194"/>
      <c r="J24" s="165"/>
      <c r="K24" s="240">
        <f t="shared" ref="K24" si="17">K11</f>
        <v>0</v>
      </c>
      <c r="L24" s="387"/>
      <c r="M24" s="191">
        <f>ROUND(K24*L24*L11,2)</f>
        <v>0</v>
      </c>
      <c r="N24" s="241"/>
      <c r="O24" s="191">
        <f t="shared" si="14"/>
        <v>0</v>
      </c>
      <c r="P24" s="191"/>
      <c r="Q24" s="217"/>
      <c r="R24" s="191">
        <f t="shared" si="10"/>
        <v>0</v>
      </c>
      <c r="S24" s="165"/>
      <c r="T24" s="191">
        <f t="shared" si="15"/>
        <v>0</v>
      </c>
      <c r="U24" s="191">
        <f t="shared" si="12"/>
        <v>0</v>
      </c>
      <c r="V24" s="165"/>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row>
    <row r="25" spans="1:49" x14ac:dyDescent="0.3">
      <c r="A25" s="202">
        <f>A12</f>
        <v>0</v>
      </c>
      <c r="B25" s="202">
        <f>B12</f>
        <v>0</v>
      </c>
      <c r="C25" s="240">
        <f t="shared" ref="C25:C30" si="18">C12</f>
        <v>0</v>
      </c>
      <c r="D25" s="387"/>
      <c r="E25" s="191">
        <f>ROUND(C25*D25*D12,2)</f>
        <v>0</v>
      </c>
      <c r="F25" s="241">
        <f>F12</f>
        <v>0</v>
      </c>
      <c r="G25" s="191">
        <f t="shared" si="13"/>
        <v>0</v>
      </c>
      <c r="H25" s="191"/>
      <c r="I25" s="194"/>
      <c r="J25" s="165"/>
      <c r="K25" s="240">
        <f t="shared" ref="K25:K28" si="19">K12</f>
        <v>0</v>
      </c>
      <c r="L25" s="387"/>
      <c r="M25" s="191">
        <f>ROUND(K25*L25*L12,2)</f>
        <v>0</v>
      </c>
      <c r="N25" s="241"/>
      <c r="O25" s="191">
        <f t="shared" si="14"/>
        <v>0</v>
      </c>
      <c r="P25" s="191"/>
      <c r="Q25" s="217"/>
      <c r="R25" s="191">
        <f t="shared" si="10"/>
        <v>0</v>
      </c>
      <c r="S25" s="165"/>
      <c r="T25" s="191">
        <f t="shared" si="15"/>
        <v>0</v>
      </c>
      <c r="U25" s="191">
        <f t="shared" si="12"/>
        <v>0</v>
      </c>
      <c r="V25" s="165"/>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row>
    <row r="26" spans="1:49" x14ac:dyDescent="0.3">
      <c r="A26" s="202">
        <f>A13</f>
        <v>0</v>
      </c>
      <c r="B26" s="202">
        <f t="shared" ref="B26:B30" si="20">B13</f>
        <v>0</v>
      </c>
      <c r="C26" s="240">
        <f t="shared" si="18"/>
        <v>0</v>
      </c>
      <c r="D26" s="387"/>
      <c r="E26" s="191">
        <f t="shared" ref="E26:E30" si="21">ROUND(C26*D26*D13,2)</f>
        <v>0</v>
      </c>
      <c r="F26" s="241">
        <f t="shared" ref="F26:F30" si="22">F13</f>
        <v>0</v>
      </c>
      <c r="G26" s="191">
        <f t="shared" si="13"/>
        <v>0</v>
      </c>
      <c r="H26" s="191"/>
      <c r="I26" s="194"/>
      <c r="J26" s="165"/>
      <c r="K26" s="240">
        <f t="shared" si="19"/>
        <v>0</v>
      </c>
      <c r="L26" s="387"/>
      <c r="M26" s="191">
        <f t="shared" ref="M26:M28" si="23">ROUND(K26*L26*L13,2)</f>
        <v>0</v>
      </c>
      <c r="N26" s="241"/>
      <c r="O26" s="191">
        <f t="shared" si="14"/>
        <v>0</v>
      </c>
      <c r="P26" s="191"/>
      <c r="Q26" s="217"/>
      <c r="R26" s="191">
        <f t="shared" si="10"/>
        <v>0</v>
      </c>
      <c r="S26" s="165"/>
      <c r="T26" s="191">
        <f t="shared" si="15"/>
        <v>0</v>
      </c>
      <c r="U26" s="191">
        <f t="shared" si="12"/>
        <v>0</v>
      </c>
      <c r="V26" s="165"/>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row>
    <row r="27" spans="1:49" x14ac:dyDescent="0.3">
      <c r="A27" s="202">
        <f>A14</f>
        <v>0</v>
      </c>
      <c r="B27" s="202">
        <f t="shared" si="20"/>
        <v>0</v>
      </c>
      <c r="C27" s="240">
        <f t="shared" si="18"/>
        <v>0</v>
      </c>
      <c r="D27" s="387"/>
      <c r="E27" s="191">
        <f t="shared" si="21"/>
        <v>0</v>
      </c>
      <c r="F27" s="241">
        <f t="shared" si="22"/>
        <v>0</v>
      </c>
      <c r="G27" s="191">
        <f t="shared" si="13"/>
        <v>0</v>
      </c>
      <c r="H27" s="191"/>
      <c r="I27" s="194"/>
      <c r="J27" s="165"/>
      <c r="K27" s="240">
        <f t="shared" si="19"/>
        <v>0</v>
      </c>
      <c r="L27" s="387"/>
      <c r="M27" s="191">
        <f t="shared" si="23"/>
        <v>0</v>
      </c>
      <c r="N27" s="241"/>
      <c r="O27" s="191">
        <f t="shared" si="14"/>
        <v>0</v>
      </c>
      <c r="P27" s="191"/>
      <c r="Q27" s="217"/>
      <c r="R27" s="191">
        <f t="shared" si="10"/>
        <v>0</v>
      </c>
      <c r="S27" s="165"/>
      <c r="T27" s="191">
        <f t="shared" si="15"/>
        <v>0</v>
      </c>
      <c r="U27" s="191">
        <f t="shared" si="12"/>
        <v>0</v>
      </c>
      <c r="V27" s="165"/>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row>
    <row r="28" spans="1:49" x14ac:dyDescent="0.3">
      <c r="A28" s="202">
        <f>A15</f>
        <v>0</v>
      </c>
      <c r="B28" s="202">
        <f t="shared" si="20"/>
        <v>0</v>
      </c>
      <c r="C28" s="240">
        <f t="shared" si="18"/>
        <v>0</v>
      </c>
      <c r="D28" s="387"/>
      <c r="E28" s="191">
        <f t="shared" si="21"/>
        <v>0</v>
      </c>
      <c r="F28" s="241">
        <f t="shared" si="22"/>
        <v>0</v>
      </c>
      <c r="G28" s="191">
        <f t="shared" si="13"/>
        <v>0</v>
      </c>
      <c r="H28" s="191"/>
      <c r="I28" s="194"/>
      <c r="J28" s="165"/>
      <c r="K28" s="240">
        <f t="shared" si="19"/>
        <v>0</v>
      </c>
      <c r="L28" s="387"/>
      <c r="M28" s="191">
        <f t="shared" si="23"/>
        <v>0</v>
      </c>
      <c r="N28" s="241"/>
      <c r="O28" s="191">
        <f t="shared" si="14"/>
        <v>0</v>
      </c>
      <c r="P28" s="191"/>
      <c r="Q28" s="217"/>
      <c r="R28" s="191">
        <f t="shared" si="10"/>
        <v>0</v>
      </c>
      <c r="S28" s="165"/>
      <c r="T28" s="191">
        <f t="shared" si="15"/>
        <v>0</v>
      </c>
      <c r="U28" s="191">
        <f t="shared" si="12"/>
        <v>0</v>
      </c>
      <c r="V28" s="165"/>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row>
    <row r="29" spans="1:49" x14ac:dyDescent="0.3">
      <c r="A29" s="202">
        <f>A16</f>
        <v>0</v>
      </c>
      <c r="B29" s="202">
        <f t="shared" si="20"/>
        <v>0</v>
      </c>
      <c r="C29" s="240">
        <f t="shared" si="18"/>
        <v>0</v>
      </c>
      <c r="D29" s="387"/>
      <c r="E29" s="191">
        <f t="shared" si="21"/>
        <v>0</v>
      </c>
      <c r="F29" s="241">
        <f t="shared" si="22"/>
        <v>0</v>
      </c>
      <c r="G29" s="191">
        <f t="shared" si="13"/>
        <v>0</v>
      </c>
      <c r="H29" s="191"/>
      <c r="I29" s="194"/>
      <c r="J29" s="165"/>
      <c r="K29" s="240">
        <f t="shared" ref="K29" si="24">K16</f>
        <v>0</v>
      </c>
      <c r="L29" s="387"/>
      <c r="M29" s="191">
        <f>ROUND(K29*L29*L16,2)</f>
        <v>0</v>
      </c>
      <c r="N29" s="241"/>
      <c r="O29" s="191">
        <f t="shared" si="14"/>
        <v>0</v>
      </c>
      <c r="P29" s="191"/>
      <c r="Q29" s="217"/>
      <c r="R29" s="191">
        <f t="shared" si="10"/>
        <v>0</v>
      </c>
      <c r="S29" s="165"/>
      <c r="T29" s="191">
        <f t="shared" si="15"/>
        <v>0</v>
      </c>
      <c r="U29" s="191">
        <f t="shared" si="12"/>
        <v>0</v>
      </c>
      <c r="V29" s="165"/>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row>
    <row r="30" spans="1:49" ht="15" thickBot="1" x14ac:dyDescent="0.35">
      <c r="A30" s="203">
        <f>A17</f>
        <v>0</v>
      </c>
      <c r="B30" s="202">
        <f t="shared" si="20"/>
        <v>0</v>
      </c>
      <c r="C30" s="240">
        <f t="shared" si="18"/>
        <v>0</v>
      </c>
      <c r="D30" s="388"/>
      <c r="E30" s="191">
        <f t="shared" si="21"/>
        <v>0</v>
      </c>
      <c r="F30" s="241">
        <f t="shared" si="22"/>
        <v>0</v>
      </c>
      <c r="G30" s="191">
        <f t="shared" si="13"/>
        <v>0</v>
      </c>
      <c r="H30" s="191"/>
      <c r="I30" s="194"/>
      <c r="J30" s="165"/>
      <c r="K30" s="242">
        <f t="shared" ref="K30" si="25">K17</f>
        <v>0</v>
      </c>
      <c r="L30" s="388"/>
      <c r="M30" s="236">
        <f>ROUND(K30*L30*L17,2)</f>
        <v>0</v>
      </c>
      <c r="N30" s="243"/>
      <c r="O30" s="236">
        <f t="shared" si="14"/>
        <v>0</v>
      </c>
      <c r="P30" s="191"/>
      <c r="Q30" s="217"/>
      <c r="R30" s="236">
        <f t="shared" si="10"/>
        <v>0</v>
      </c>
      <c r="S30" s="165"/>
      <c r="T30" s="191">
        <f t="shared" si="15"/>
        <v>0</v>
      </c>
      <c r="U30" s="191">
        <f t="shared" si="12"/>
        <v>0</v>
      </c>
      <c r="V30" s="165"/>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row>
    <row r="31" spans="1:49" s="175" customFormat="1" ht="15.6" thickTop="1" thickBot="1" x14ac:dyDescent="0.35">
      <c r="A31" s="177" t="s">
        <v>91</v>
      </c>
      <c r="B31" s="178"/>
      <c r="C31" s="179"/>
      <c r="D31" s="180"/>
      <c r="E31" s="181">
        <f>SUM(E21:E30)</f>
        <v>0</v>
      </c>
      <c r="F31" s="182"/>
      <c r="G31" s="183">
        <f>SUM(G21:G30)</f>
        <v>0</v>
      </c>
      <c r="H31" s="184"/>
      <c r="I31" s="185">
        <v>0</v>
      </c>
      <c r="J31" s="173"/>
      <c r="L31" s="180"/>
      <c r="M31" s="186">
        <f>SUM(M21:M30)</f>
        <v>0</v>
      </c>
      <c r="N31" s="187"/>
      <c r="O31" s="188">
        <f>SUM(O21:O30)</f>
        <v>0</v>
      </c>
      <c r="P31" s="184"/>
      <c r="Q31" s="173"/>
      <c r="R31" s="188">
        <f t="shared" si="10"/>
        <v>0</v>
      </c>
      <c r="S31" s="173"/>
      <c r="T31" s="183">
        <f>SUM(W31:AU31)</f>
        <v>0</v>
      </c>
      <c r="U31" s="183">
        <f t="shared" si="12"/>
        <v>0</v>
      </c>
      <c r="V31" s="173"/>
      <c r="W31" s="188">
        <f>SUM(W21:W30)</f>
        <v>0</v>
      </c>
      <c r="X31" s="188">
        <f t="shared" ref="X31:AQ31" si="26">SUM(X21:X30)</f>
        <v>0</v>
      </c>
      <c r="Y31" s="188">
        <f t="shared" si="26"/>
        <v>0</v>
      </c>
      <c r="Z31" s="188">
        <f t="shared" si="26"/>
        <v>0</v>
      </c>
      <c r="AA31" s="188">
        <f t="shared" si="26"/>
        <v>0</v>
      </c>
      <c r="AB31" s="188">
        <f t="shared" si="26"/>
        <v>0</v>
      </c>
      <c r="AC31" s="188">
        <f t="shared" si="26"/>
        <v>0</v>
      </c>
      <c r="AD31" s="188">
        <f t="shared" si="26"/>
        <v>0</v>
      </c>
      <c r="AE31" s="188">
        <f t="shared" si="26"/>
        <v>0</v>
      </c>
      <c r="AF31" s="188">
        <f t="shared" si="26"/>
        <v>0</v>
      </c>
      <c r="AG31" s="188">
        <f t="shared" si="26"/>
        <v>0</v>
      </c>
      <c r="AH31" s="188">
        <f t="shared" si="26"/>
        <v>0</v>
      </c>
      <c r="AI31" s="188">
        <f t="shared" si="26"/>
        <v>0</v>
      </c>
      <c r="AJ31" s="188">
        <f t="shared" si="26"/>
        <v>0</v>
      </c>
      <c r="AK31" s="188">
        <f t="shared" si="26"/>
        <v>0</v>
      </c>
      <c r="AL31" s="188">
        <f t="shared" si="26"/>
        <v>0</v>
      </c>
      <c r="AM31" s="188">
        <f t="shared" si="26"/>
        <v>0</v>
      </c>
      <c r="AN31" s="188">
        <f t="shared" si="26"/>
        <v>0</v>
      </c>
      <c r="AO31" s="188">
        <f t="shared" si="26"/>
        <v>0</v>
      </c>
      <c r="AP31" s="188">
        <f t="shared" si="26"/>
        <v>0</v>
      </c>
      <c r="AQ31" s="188">
        <f t="shared" si="26"/>
        <v>0</v>
      </c>
      <c r="AR31" s="188">
        <f t="shared" ref="AR31" si="27">SUM(AR21:AR30)</f>
        <v>0</v>
      </c>
      <c r="AS31" s="188">
        <f t="shared" ref="AS31" si="28">SUM(AS21:AS30)</f>
        <v>0</v>
      </c>
      <c r="AT31" s="188">
        <f t="shared" ref="AT31:AU31" si="29">SUM(AT21:AT30)</f>
        <v>0</v>
      </c>
      <c r="AU31" s="188">
        <f t="shared" si="29"/>
        <v>0</v>
      </c>
      <c r="AV31" s="174"/>
      <c r="AW31" s="174"/>
    </row>
    <row r="32" spans="1:49" s="155" customFormat="1" ht="15" thickBot="1" x14ac:dyDescent="0.35">
      <c r="B32" s="165"/>
      <c r="D32" s="189"/>
      <c r="F32" s="157"/>
      <c r="G32" s="190"/>
      <c r="H32" s="191"/>
      <c r="I32" s="191"/>
      <c r="J32" s="165"/>
      <c r="L32" s="189"/>
      <c r="N32" s="157"/>
      <c r="O32" s="190"/>
      <c r="P32" s="191"/>
      <c r="Q32" s="165"/>
      <c r="R32" s="190"/>
      <c r="S32" s="165"/>
      <c r="T32" s="190"/>
      <c r="U32" s="190"/>
      <c r="V32" s="165"/>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66"/>
      <c r="AW32" s="166"/>
    </row>
    <row r="33" spans="1:49" s="155" customFormat="1" ht="15" thickBot="1" x14ac:dyDescent="0.35">
      <c r="A33" s="153" t="s">
        <v>92</v>
      </c>
      <c r="B33" s="165"/>
      <c r="D33" s="189"/>
      <c r="E33" s="172">
        <f>E18+E31</f>
        <v>0</v>
      </c>
      <c r="F33" s="192"/>
      <c r="G33" s="188">
        <f>G18+G31</f>
        <v>0</v>
      </c>
      <c r="H33" s="184"/>
      <c r="I33" s="193">
        <f>I18+I31</f>
        <v>0</v>
      </c>
      <c r="J33" s="165"/>
      <c r="L33" s="189"/>
      <c r="M33" s="172">
        <f>M18+M31</f>
        <v>0</v>
      </c>
      <c r="N33" s="192"/>
      <c r="O33" s="188">
        <f>O18+O31</f>
        <v>0</v>
      </c>
      <c r="P33" s="184"/>
      <c r="Q33" s="165"/>
      <c r="R33" s="188">
        <f>O33-G33</f>
        <v>0</v>
      </c>
      <c r="S33" s="165"/>
      <c r="T33" s="188">
        <f>SUM(W33:AU33)</f>
        <v>0</v>
      </c>
      <c r="U33" s="188">
        <f>G33-T33</f>
        <v>0</v>
      </c>
      <c r="V33" s="165"/>
      <c r="W33" s="188">
        <f t="shared" ref="W33:AU33" si="30">W18+W31</f>
        <v>0</v>
      </c>
      <c r="X33" s="188">
        <f t="shared" si="30"/>
        <v>0</v>
      </c>
      <c r="Y33" s="188">
        <f t="shared" si="30"/>
        <v>0</v>
      </c>
      <c r="Z33" s="188">
        <f t="shared" si="30"/>
        <v>0</v>
      </c>
      <c r="AA33" s="188">
        <f t="shared" si="30"/>
        <v>0</v>
      </c>
      <c r="AB33" s="188">
        <f t="shared" si="30"/>
        <v>0</v>
      </c>
      <c r="AC33" s="188">
        <f t="shared" si="30"/>
        <v>0</v>
      </c>
      <c r="AD33" s="188">
        <f t="shared" si="30"/>
        <v>0</v>
      </c>
      <c r="AE33" s="188">
        <f t="shared" si="30"/>
        <v>0</v>
      </c>
      <c r="AF33" s="188">
        <f t="shared" si="30"/>
        <v>0</v>
      </c>
      <c r="AG33" s="188">
        <f t="shared" si="30"/>
        <v>0</v>
      </c>
      <c r="AH33" s="188">
        <f t="shared" si="30"/>
        <v>0</v>
      </c>
      <c r="AI33" s="188">
        <f t="shared" si="30"/>
        <v>0</v>
      </c>
      <c r="AJ33" s="188">
        <f t="shared" si="30"/>
        <v>0</v>
      </c>
      <c r="AK33" s="188">
        <f t="shared" si="30"/>
        <v>0</v>
      </c>
      <c r="AL33" s="188">
        <f t="shared" si="30"/>
        <v>0</v>
      </c>
      <c r="AM33" s="188">
        <f t="shared" si="30"/>
        <v>0</v>
      </c>
      <c r="AN33" s="188">
        <f t="shared" si="30"/>
        <v>0</v>
      </c>
      <c r="AO33" s="188">
        <f t="shared" si="30"/>
        <v>0</v>
      </c>
      <c r="AP33" s="188">
        <f t="shared" si="30"/>
        <v>0</v>
      </c>
      <c r="AQ33" s="188">
        <f t="shared" si="30"/>
        <v>0</v>
      </c>
      <c r="AR33" s="188">
        <f t="shared" si="30"/>
        <v>0</v>
      </c>
      <c r="AS33" s="188">
        <f t="shared" si="30"/>
        <v>0</v>
      </c>
      <c r="AT33" s="188">
        <f t="shared" si="30"/>
        <v>0</v>
      </c>
      <c r="AU33" s="188">
        <f t="shared" si="30"/>
        <v>0</v>
      </c>
      <c r="AV33" s="176"/>
      <c r="AW33" s="176"/>
    </row>
    <row r="34" spans="1:49" s="155" customFormat="1" x14ac:dyDescent="0.3">
      <c r="A34" s="244"/>
      <c r="B34" s="165"/>
      <c r="D34" s="189"/>
      <c r="F34" s="157"/>
      <c r="G34" s="165"/>
      <c r="H34" s="165"/>
      <c r="I34" s="165"/>
      <c r="J34" s="165"/>
      <c r="L34" s="189"/>
      <c r="N34" s="157"/>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6"/>
      <c r="AW34" s="166"/>
    </row>
    <row r="35" spans="1:49" s="155" customFormat="1" x14ac:dyDescent="0.3">
      <c r="A35" s="144" t="s">
        <v>15</v>
      </c>
      <c r="B35" s="195" t="s">
        <v>93</v>
      </c>
      <c r="C35" s="196"/>
      <c r="D35" s="197"/>
      <c r="E35" s="196"/>
      <c r="F35" s="198"/>
      <c r="G35" s="194"/>
      <c r="H35" s="194"/>
      <c r="I35" s="145"/>
      <c r="J35" s="165"/>
      <c r="K35" s="604"/>
      <c r="L35" s="189"/>
      <c r="M35" s="604"/>
      <c r="N35" s="606"/>
      <c r="O35" s="165"/>
      <c r="P35" s="165"/>
      <c r="Q35" s="165"/>
      <c r="R35" s="165"/>
      <c r="S35" s="165"/>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66"/>
      <c r="AW35" s="166"/>
    </row>
    <row r="36" spans="1:49" s="155" customFormat="1" x14ac:dyDescent="0.3">
      <c r="A36" s="144"/>
      <c r="B36" s="145"/>
      <c r="C36" s="196"/>
      <c r="D36" s="197"/>
      <c r="E36" s="196"/>
      <c r="F36" s="198"/>
      <c r="G36" s="194"/>
      <c r="H36" s="194"/>
      <c r="I36" s="194"/>
      <c r="J36" s="165"/>
      <c r="K36" s="604"/>
      <c r="L36" s="189"/>
      <c r="M36" s="604"/>
      <c r="N36" s="606"/>
      <c r="O36" s="165"/>
      <c r="P36" s="165"/>
      <c r="Q36" s="165"/>
      <c r="R36" s="165"/>
      <c r="S36" s="165"/>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66"/>
      <c r="AW36" s="166"/>
    </row>
    <row r="37" spans="1:49" s="155" customFormat="1" x14ac:dyDescent="0.3">
      <c r="A37" s="147" t="s">
        <v>83</v>
      </c>
      <c r="B37" s="148" t="s">
        <v>84</v>
      </c>
      <c r="C37" s="147" t="s">
        <v>85</v>
      </c>
      <c r="D37" s="149" t="s">
        <v>86</v>
      </c>
      <c r="E37" s="169" t="s">
        <v>232</v>
      </c>
      <c r="F37" s="147" t="s">
        <v>87</v>
      </c>
      <c r="G37" s="170" t="s">
        <v>55</v>
      </c>
      <c r="H37" s="171"/>
      <c r="I37" s="152" t="s">
        <v>212</v>
      </c>
      <c r="J37" s="165"/>
      <c r="K37" s="147" t="s">
        <v>85</v>
      </c>
      <c r="L37" s="149" t="s">
        <v>86</v>
      </c>
      <c r="M37" s="275" t="s">
        <v>232</v>
      </c>
      <c r="N37" s="147" t="s">
        <v>87</v>
      </c>
      <c r="O37" s="170" t="s">
        <v>55</v>
      </c>
      <c r="P37" s="171"/>
      <c r="Q37" s="165"/>
      <c r="R37" s="170"/>
      <c r="S37" s="165"/>
      <c r="T37" s="170"/>
      <c r="U37" s="170"/>
      <c r="V37" s="165"/>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66"/>
      <c r="AW37" s="166"/>
    </row>
    <row r="38" spans="1:49" x14ac:dyDescent="0.3">
      <c r="A38" s="486"/>
      <c r="B38" s="490"/>
      <c r="C38" s="217">
        <v>0</v>
      </c>
      <c r="D38" s="230"/>
      <c r="E38" s="191">
        <f t="shared" ref="E38:E52" si="31">ROUND(C38*D38,2)</f>
        <v>0</v>
      </c>
      <c r="F38" s="231"/>
      <c r="G38" s="191">
        <f t="shared" ref="G38:G52" si="32">ROUND(E38*F38,2)</f>
        <v>0</v>
      </c>
      <c r="H38" s="191"/>
      <c r="I38" s="194"/>
      <c r="J38" s="217"/>
      <c r="K38" s="217">
        <v>0</v>
      </c>
      <c r="L38" s="230"/>
      <c r="M38" s="191">
        <f t="shared" ref="M38:M52" si="33">ROUND(K38*L38,2)</f>
        <v>0</v>
      </c>
      <c r="N38" s="231"/>
      <c r="O38" s="191">
        <f t="shared" ref="O38:O52" si="34">ROUND(M38*N38,2)</f>
        <v>0</v>
      </c>
      <c r="P38" s="191"/>
      <c r="Q38" s="217"/>
      <c r="R38" s="191">
        <f t="shared" ref="R38:R53" si="35">O38-G38</f>
        <v>0</v>
      </c>
      <c r="S38" s="165"/>
      <c r="T38" s="191">
        <f t="shared" ref="T38:T52" si="36">SUM(W38:AU38)</f>
        <v>0</v>
      </c>
      <c r="U38" s="191">
        <f t="shared" ref="U38:U53" si="37">G38-T38</f>
        <v>0</v>
      </c>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row>
    <row r="39" spans="1:49" x14ac:dyDescent="0.3">
      <c r="A39" s="486"/>
      <c r="B39" s="490"/>
      <c r="C39" s="217">
        <v>0</v>
      </c>
      <c r="D39" s="230"/>
      <c r="E39" s="191">
        <f t="shared" ref="E39:E49" si="38">ROUND(C39*D39,2)</f>
        <v>0</v>
      </c>
      <c r="F39" s="231"/>
      <c r="G39" s="191">
        <f t="shared" ref="G39:G49" si="39">ROUND(E39*F39,2)</f>
        <v>0</v>
      </c>
      <c r="H39" s="191"/>
      <c r="I39" s="194"/>
      <c r="J39" s="217"/>
      <c r="K39" s="217">
        <v>0</v>
      </c>
      <c r="L39" s="230"/>
      <c r="M39" s="191">
        <f t="shared" si="33"/>
        <v>0</v>
      </c>
      <c r="N39" s="231"/>
      <c r="O39" s="191">
        <f t="shared" si="34"/>
        <v>0</v>
      </c>
      <c r="P39" s="191"/>
      <c r="Q39" s="217"/>
      <c r="R39" s="191">
        <f t="shared" si="35"/>
        <v>0</v>
      </c>
      <c r="S39" s="165"/>
      <c r="T39" s="191">
        <f t="shared" ref="T39:T49" si="40">SUM(W39:AU39)</f>
        <v>0</v>
      </c>
      <c r="U39" s="191">
        <f t="shared" si="37"/>
        <v>0</v>
      </c>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row>
    <row r="40" spans="1:49" x14ac:dyDescent="0.3">
      <c r="A40" s="486"/>
      <c r="B40" s="490"/>
      <c r="C40" s="217">
        <v>0</v>
      </c>
      <c r="D40" s="230"/>
      <c r="E40" s="191">
        <f t="shared" si="38"/>
        <v>0</v>
      </c>
      <c r="F40" s="231"/>
      <c r="G40" s="191">
        <f t="shared" si="39"/>
        <v>0</v>
      </c>
      <c r="H40" s="191"/>
      <c r="I40" s="194"/>
      <c r="J40" s="217"/>
      <c r="K40" s="217">
        <v>0</v>
      </c>
      <c r="L40" s="230"/>
      <c r="M40" s="191">
        <f t="shared" si="33"/>
        <v>0</v>
      </c>
      <c r="N40" s="231"/>
      <c r="O40" s="191">
        <f t="shared" si="34"/>
        <v>0</v>
      </c>
      <c r="P40" s="191"/>
      <c r="Q40" s="217"/>
      <c r="R40" s="191">
        <f t="shared" si="35"/>
        <v>0</v>
      </c>
      <c r="S40" s="165"/>
      <c r="T40" s="191">
        <f t="shared" si="40"/>
        <v>0</v>
      </c>
      <c r="U40" s="191">
        <f t="shared" si="37"/>
        <v>0</v>
      </c>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row>
    <row r="41" spans="1:49" x14ac:dyDescent="0.3">
      <c r="A41" s="486"/>
      <c r="B41" s="490"/>
      <c r="C41" s="217">
        <v>0</v>
      </c>
      <c r="D41" s="230"/>
      <c r="E41" s="191">
        <f t="shared" si="38"/>
        <v>0</v>
      </c>
      <c r="F41" s="231"/>
      <c r="G41" s="191">
        <f t="shared" si="39"/>
        <v>0</v>
      </c>
      <c r="H41" s="191"/>
      <c r="I41" s="194"/>
      <c r="J41" s="217"/>
      <c r="K41" s="217">
        <v>0</v>
      </c>
      <c r="L41" s="230"/>
      <c r="M41" s="191">
        <f t="shared" si="33"/>
        <v>0</v>
      </c>
      <c r="N41" s="231"/>
      <c r="O41" s="191">
        <f t="shared" si="34"/>
        <v>0</v>
      </c>
      <c r="P41" s="191"/>
      <c r="Q41" s="217"/>
      <c r="R41" s="191">
        <f t="shared" si="35"/>
        <v>0</v>
      </c>
      <c r="S41" s="165"/>
      <c r="T41" s="191">
        <f t="shared" si="40"/>
        <v>0</v>
      </c>
      <c r="U41" s="191">
        <f t="shared" si="37"/>
        <v>0</v>
      </c>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row>
    <row r="42" spans="1:49" x14ac:dyDescent="0.3">
      <c r="A42" s="486"/>
      <c r="B42" s="490"/>
      <c r="C42" s="217">
        <v>0</v>
      </c>
      <c r="D42" s="230"/>
      <c r="E42" s="191">
        <f t="shared" si="38"/>
        <v>0</v>
      </c>
      <c r="F42" s="231"/>
      <c r="G42" s="191">
        <f t="shared" si="39"/>
        <v>0</v>
      </c>
      <c r="H42" s="191"/>
      <c r="I42" s="194"/>
      <c r="J42" s="217"/>
      <c r="K42" s="217">
        <v>0</v>
      </c>
      <c r="L42" s="230"/>
      <c r="M42" s="191">
        <f t="shared" si="33"/>
        <v>0</v>
      </c>
      <c r="N42" s="231"/>
      <c r="O42" s="191">
        <f t="shared" si="34"/>
        <v>0</v>
      </c>
      <c r="P42" s="191"/>
      <c r="Q42" s="217"/>
      <c r="R42" s="191">
        <f t="shared" si="35"/>
        <v>0</v>
      </c>
      <c r="S42" s="165"/>
      <c r="T42" s="191">
        <f t="shared" si="40"/>
        <v>0</v>
      </c>
      <c r="U42" s="191">
        <f t="shared" si="37"/>
        <v>0</v>
      </c>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row>
    <row r="43" spans="1:49" x14ac:dyDescent="0.3">
      <c r="A43" s="486"/>
      <c r="B43" s="490"/>
      <c r="C43" s="217">
        <v>0</v>
      </c>
      <c r="D43" s="230"/>
      <c r="E43" s="191">
        <f t="shared" si="38"/>
        <v>0</v>
      </c>
      <c r="F43" s="231"/>
      <c r="G43" s="191">
        <f t="shared" si="39"/>
        <v>0</v>
      </c>
      <c r="H43" s="191"/>
      <c r="I43" s="194"/>
      <c r="J43" s="217"/>
      <c r="K43" s="217">
        <v>0</v>
      </c>
      <c r="L43" s="230"/>
      <c r="M43" s="191">
        <f t="shared" si="33"/>
        <v>0</v>
      </c>
      <c r="N43" s="231"/>
      <c r="O43" s="191">
        <f t="shared" si="34"/>
        <v>0</v>
      </c>
      <c r="P43" s="191"/>
      <c r="Q43" s="217"/>
      <c r="R43" s="191">
        <f t="shared" si="35"/>
        <v>0</v>
      </c>
      <c r="S43" s="165"/>
      <c r="T43" s="191">
        <f t="shared" si="40"/>
        <v>0</v>
      </c>
      <c r="U43" s="191">
        <f t="shared" si="37"/>
        <v>0</v>
      </c>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row>
    <row r="44" spans="1:49" x14ac:dyDescent="0.3">
      <c r="A44" s="486"/>
      <c r="B44" s="490"/>
      <c r="C44" s="217">
        <v>0</v>
      </c>
      <c r="D44" s="230"/>
      <c r="E44" s="191">
        <f t="shared" si="38"/>
        <v>0</v>
      </c>
      <c r="F44" s="231"/>
      <c r="G44" s="191">
        <f t="shared" si="39"/>
        <v>0</v>
      </c>
      <c r="H44" s="191"/>
      <c r="I44" s="194"/>
      <c r="J44" s="217"/>
      <c r="K44" s="217">
        <v>0</v>
      </c>
      <c r="L44" s="230"/>
      <c r="M44" s="191">
        <f t="shared" si="33"/>
        <v>0</v>
      </c>
      <c r="N44" s="231"/>
      <c r="O44" s="191">
        <f t="shared" si="34"/>
        <v>0</v>
      </c>
      <c r="P44" s="191"/>
      <c r="Q44" s="217"/>
      <c r="R44" s="191">
        <f t="shared" si="35"/>
        <v>0</v>
      </c>
      <c r="S44" s="165"/>
      <c r="T44" s="191">
        <f t="shared" si="40"/>
        <v>0</v>
      </c>
      <c r="U44" s="191">
        <f t="shared" si="37"/>
        <v>0</v>
      </c>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row>
    <row r="45" spans="1:49" x14ac:dyDescent="0.3">
      <c r="A45" s="486"/>
      <c r="B45" s="490"/>
      <c r="C45" s="217">
        <v>0</v>
      </c>
      <c r="D45" s="230"/>
      <c r="E45" s="191">
        <f t="shared" si="38"/>
        <v>0</v>
      </c>
      <c r="F45" s="231"/>
      <c r="G45" s="191">
        <f t="shared" si="39"/>
        <v>0</v>
      </c>
      <c r="H45" s="191"/>
      <c r="I45" s="194"/>
      <c r="J45" s="217"/>
      <c r="K45" s="217">
        <v>0</v>
      </c>
      <c r="L45" s="230"/>
      <c r="M45" s="191">
        <f t="shared" si="33"/>
        <v>0</v>
      </c>
      <c r="N45" s="231"/>
      <c r="O45" s="191">
        <f t="shared" si="34"/>
        <v>0</v>
      </c>
      <c r="P45" s="191"/>
      <c r="Q45" s="217"/>
      <c r="R45" s="191">
        <f t="shared" si="35"/>
        <v>0</v>
      </c>
      <c r="S45" s="165"/>
      <c r="T45" s="191">
        <f t="shared" si="40"/>
        <v>0</v>
      </c>
      <c r="U45" s="191">
        <f t="shared" si="37"/>
        <v>0</v>
      </c>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row>
    <row r="46" spans="1:49" x14ac:dyDescent="0.3">
      <c r="A46" s="486"/>
      <c r="B46" s="490"/>
      <c r="C46" s="217">
        <v>0</v>
      </c>
      <c r="D46" s="230"/>
      <c r="E46" s="191">
        <f t="shared" si="38"/>
        <v>0</v>
      </c>
      <c r="F46" s="231"/>
      <c r="G46" s="191">
        <f t="shared" si="39"/>
        <v>0</v>
      </c>
      <c r="H46" s="191"/>
      <c r="I46" s="194"/>
      <c r="J46" s="217"/>
      <c r="K46" s="217">
        <v>0</v>
      </c>
      <c r="L46" s="230"/>
      <c r="M46" s="191">
        <f t="shared" si="33"/>
        <v>0</v>
      </c>
      <c r="N46" s="231"/>
      <c r="O46" s="191">
        <f t="shared" si="34"/>
        <v>0</v>
      </c>
      <c r="P46" s="191"/>
      <c r="Q46" s="217"/>
      <c r="R46" s="191">
        <f t="shared" si="35"/>
        <v>0</v>
      </c>
      <c r="S46" s="165"/>
      <c r="T46" s="191">
        <f t="shared" si="40"/>
        <v>0</v>
      </c>
      <c r="U46" s="191">
        <f t="shared" si="37"/>
        <v>0</v>
      </c>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row>
    <row r="47" spans="1:49" x14ac:dyDescent="0.3">
      <c r="A47" s="491"/>
      <c r="B47" s="490"/>
      <c r="C47" s="217">
        <v>0</v>
      </c>
      <c r="D47" s="230"/>
      <c r="E47" s="191">
        <f t="shared" si="38"/>
        <v>0</v>
      </c>
      <c r="F47" s="231"/>
      <c r="G47" s="191">
        <f t="shared" si="39"/>
        <v>0</v>
      </c>
      <c r="H47" s="191"/>
      <c r="I47" s="194"/>
      <c r="J47" s="217"/>
      <c r="K47" s="217">
        <v>0</v>
      </c>
      <c r="L47" s="230"/>
      <c r="M47" s="191">
        <f t="shared" si="33"/>
        <v>0</v>
      </c>
      <c r="N47" s="231"/>
      <c r="O47" s="191">
        <f t="shared" si="34"/>
        <v>0</v>
      </c>
      <c r="P47" s="191"/>
      <c r="Q47" s="217"/>
      <c r="R47" s="191">
        <f t="shared" si="35"/>
        <v>0</v>
      </c>
      <c r="S47" s="165"/>
      <c r="T47" s="191">
        <f t="shared" si="40"/>
        <v>0</v>
      </c>
      <c r="U47" s="191">
        <f t="shared" si="37"/>
        <v>0</v>
      </c>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row>
    <row r="48" spans="1:49" x14ac:dyDescent="0.3">
      <c r="A48" s="491"/>
      <c r="B48" s="490"/>
      <c r="C48" s="217">
        <v>0</v>
      </c>
      <c r="D48" s="230"/>
      <c r="E48" s="191">
        <f t="shared" si="38"/>
        <v>0</v>
      </c>
      <c r="F48" s="231"/>
      <c r="G48" s="191">
        <f t="shared" si="39"/>
        <v>0</v>
      </c>
      <c r="H48" s="191"/>
      <c r="I48" s="194"/>
      <c r="J48" s="217"/>
      <c r="K48" s="217">
        <v>0</v>
      </c>
      <c r="L48" s="230"/>
      <c r="M48" s="191">
        <f t="shared" si="33"/>
        <v>0</v>
      </c>
      <c r="N48" s="231"/>
      <c r="O48" s="191">
        <f t="shared" si="34"/>
        <v>0</v>
      </c>
      <c r="P48" s="191"/>
      <c r="Q48" s="217"/>
      <c r="R48" s="191">
        <f t="shared" si="35"/>
        <v>0</v>
      </c>
      <c r="S48" s="165"/>
      <c r="T48" s="191">
        <f t="shared" si="40"/>
        <v>0</v>
      </c>
      <c r="U48" s="191">
        <f t="shared" si="37"/>
        <v>0</v>
      </c>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row>
    <row r="49" spans="1:49" x14ac:dyDescent="0.3">
      <c r="A49" s="491"/>
      <c r="B49" s="490"/>
      <c r="C49" s="217">
        <v>0</v>
      </c>
      <c r="D49" s="230"/>
      <c r="E49" s="191">
        <f t="shared" si="38"/>
        <v>0</v>
      </c>
      <c r="F49" s="231"/>
      <c r="G49" s="191">
        <f t="shared" si="39"/>
        <v>0</v>
      </c>
      <c r="H49" s="191"/>
      <c r="I49" s="194"/>
      <c r="J49" s="217"/>
      <c r="K49" s="217">
        <v>0</v>
      </c>
      <c r="L49" s="230"/>
      <c r="M49" s="191">
        <f t="shared" si="33"/>
        <v>0</v>
      </c>
      <c r="N49" s="231"/>
      <c r="O49" s="191">
        <f t="shared" si="34"/>
        <v>0</v>
      </c>
      <c r="P49" s="191"/>
      <c r="Q49" s="217"/>
      <c r="R49" s="191">
        <f t="shared" si="35"/>
        <v>0</v>
      </c>
      <c r="S49" s="165"/>
      <c r="T49" s="191">
        <f t="shared" si="40"/>
        <v>0</v>
      </c>
      <c r="U49" s="191">
        <f t="shared" si="37"/>
        <v>0</v>
      </c>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row>
    <row r="50" spans="1:49" x14ac:dyDescent="0.3">
      <c r="A50" s="491"/>
      <c r="B50" s="490"/>
      <c r="C50" s="217">
        <v>0</v>
      </c>
      <c r="D50" s="230"/>
      <c r="E50" s="191">
        <f t="shared" si="31"/>
        <v>0</v>
      </c>
      <c r="F50" s="231"/>
      <c r="G50" s="191">
        <f t="shared" si="32"/>
        <v>0</v>
      </c>
      <c r="H50" s="191"/>
      <c r="I50" s="194"/>
      <c r="J50" s="217"/>
      <c r="K50" s="217">
        <v>0</v>
      </c>
      <c r="L50" s="230"/>
      <c r="M50" s="191">
        <f t="shared" si="33"/>
        <v>0</v>
      </c>
      <c r="N50" s="231"/>
      <c r="O50" s="191">
        <f t="shared" si="34"/>
        <v>0</v>
      </c>
      <c r="P50" s="191"/>
      <c r="Q50" s="217"/>
      <c r="R50" s="191">
        <f t="shared" si="35"/>
        <v>0</v>
      </c>
      <c r="S50" s="165"/>
      <c r="T50" s="191">
        <f t="shared" si="36"/>
        <v>0</v>
      </c>
      <c r="U50" s="191">
        <f t="shared" si="37"/>
        <v>0</v>
      </c>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row>
    <row r="51" spans="1:49" x14ac:dyDescent="0.3">
      <c r="A51" s="491"/>
      <c r="B51" s="490"/>
      <c r="C51" s="217">
        <v>0</v>
      </c>
      <c r="D51" s="230"/>
      <c r="E51" s="191">
        <f t="shared" si="31"/>
        <v>0</v>
      </c>
      <c r="F51" s="231"/>
      <c r="G51" s="191">
        <f t="shared" si="32"/>
        <v>0</v>
      </c>
      <c r="H51" s="191"/>
      <c r="I51" s="194"/>
      <c r="J51" s="217"/>
      <c r="K51" s="217">
        <v>0</v>
      </c>
      <c r="L51" s="230"/>
      <c r="M51" s="191">
        <f t="shared" si="33"/>
        <v>0</v>
      </c>
      <c r="N51" s="231"/>
      <c r="O51" s="191">
        <f t="shared" si="34"/>
        <v>0</v>
      </c>
      <c r="P51" s="191"/>
      <c r="Q51" s="217"/>
      <c r="R51" s="191">
        <f t="shared" si="35"/>
        <v>0</v>
      </c>
      <c r="S51" s="165"/>
      <c r="T51" s="191">
        <f t="shared" si="36"/>
        <v>0</v>
      </c>
      <c r="U51" s="191">
        <f t="shared" si="37"/>
        <v>0</v>
      </c>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row>
    <row r="52" spans="1:49" ht="15" thickBot="1" x14ac:dyDescent="0.35">
      <c r="A52" s="488"/>
      <c r="B52" s="492"/>
      <c r="C52" s="245">
        <v>0</v>
      </c>
      <c r="D52" s="235"/>
      <c r="E52" s="236">
        <f t="shared" si="31"/>
        <v>0</v>
      </c>
      <c r="F52" s="237"/>
      <c r="G52" s="236">
        <f t="shared" si="32"/>
        <v>0</v>
      </c>
      <c r="H52" s="191"/>
      <c r="I52" s="194"/>
      <c r="J52" s="217"/>
      <c r="K52" s="245">
        <v>0</v>
      </c>
      <c r="L52" s="235"/>
      <c r="M52" s="236">
        <f t="shared" si="33"/>
        <v>0</v>
      </c>
      <c r="N52" s="237"/>
      <c r="O52" s="236">
        <f t="shared" si="34"/>
        <v>0</v>
      </c>
      <c r="P52" s="191"/>
      <c r="Q52" s="217"/>
      <c r="R52" s="236">
        <f t="shared" si="35"/>
        <v>0</v>
      </c>
      <c r="S52" s="165"/>
      <c r="T52" s="236">
        <f t="shared" si="36"/>
        <v>0</v>
      </c>
      <c r="U52" s="236">
        <f t="shared" si="37"/>
        <v>0</v>
      </c>
      <c r="V52" s="217"/>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row>
    <row r="53" spans="1:49" s="155" customFormat="1" ht="15.6" thickTop="1" thickBot="1" x14ac:dyDescent="0.35">
      <c r="A53" s="164" t="s">
        <v>94</v>
      </c>
      <c r="B53" s="165"/>
      <c r="D53" s="189"/>
      <c r="E53" s="172">
        <f>SUM(E38:E52)</f>
        <v>0</v>
      </c>
      <c r="F53" s="199"/>
      <c r="G53" s="200">
        <f>SUM(G38:G52)</f>
        <v>0</v>
      </c>
      <c r="H53" s="201"/>
      <c r="I53" s="185">
        <v>0</v>
      </c>
      <c r="J53" s="165"/>
      <c r="L53" s="189"/>
      <c r="M53" s="172">
        <f>SUM(M38:M52)</f>
        <v>0</v>
      </c>
      <c r="N53" s="199"/>
      <c r="O53" s="200">
        <f>SUM(O38:O52)</f>
        <v>0</v>
      </c>
      <c r="P53" s="201"/>
      <c r="Q53" s="165"/>
      <c r="R53" s="200">
        <f t="shared" si="35"/>
        <v>0</v>
      </c>
      <c r="S53" s="165"/>
      <c r="T53" s="200">
        <f>SUM(W53:AU53)</f>
        <v>0</v>
      </c>
      <c r="U53" s="200">
        <f t="shared" si="37"/>
        <v>0</v>
      </c>
      <c r="V53" s="165"/>
      <c r="W53" s="200">
        <f t="shared" ref="W53:AU53" si="41">SUM(W38:W52)</f>
        <v>0</v>
      </c>
      <c r="X53" s="200">
        <f t="shared" si="41"/>
        <v>0</v>
      </c>
      <c r="Y53" s="200">
        <f t="shared" si="41"/>
        <v>0</v>
      </c>
      <c r="Z53" s="200">
        <f t="shared" si="41"/>
        <v>0</v>
      </c>
      <c r="AA53" s="200">
        <f t="shared" si="41"/>
        <v>0</v>
      </c>
      <c r="AB53" s="200">
        <f t="shared" si="41"/>
        <v>0</v>
      </c>
      <c r="AC53" s="200">
        <f t="shared" si="41"/>
        <v>0</v>
      </c>
      <c r="AD53" s="200">
        <f t="shared" si="41"/>
        <v>0</v>
      </c>
      <c r="AE53" s="200">
        <f t="shared" si="41"/>
        <v>0</v>
      </c>
      <c r="AF53" s="200">
        <f t="shared" si="41"/>
        <v>0</v>
      </c>
      <c r="AG53" s="200">
        <f t="shared" si="41"/>
        <v>0</v>
      </c>
      <c r="AH53" s="200">
        <f t="shared" si="41"/>
        <v>0</v>
      </c>
      <c r="AI53" s="200">
        <f t="shared" si="41"/>
        <v>0</v>
      </c>
      <c r="AJ53" s="200">
        <f t="shared" si="41"/>
        <v>0</v>
      </c>
      <c r="AK53" s="200">
        <f t="shared" si="41"/>
        <v>0</v>
      </c>
      <c r="AL53" s="200">
        <f t="shared" si="41"/>
        <v>0</v>
      </c>
      <c r="AM53" s="200">
        <f t="shared" si="41"/>
        <v>0</v>
      </c>
      <c r="AN53" s="200">
        <f t="shared" si="41"/>
        <v>0</v>
      </c>
      <c r="AO53" s="200">
        <f t="shared" si="41"/>
        <v>0</v>
      </c>
      <c r="AP53" s="200">
        <f t="shared" si="41"/>
        <v>0</v>
      </c>
      <c r="AQ53" s="200">
        <f t="shared" si="41"/>
        <v>0</v>
      </c>
      <c r="AR53" s="200">
        <f t="shared" si="41"/>
        <v>0</v>
      </c>
      <c r="AS53" s="200">
        <f t="shared" si="41"/>
        <v>0</v>
      </c>
      <c r="AT53" s="200">
        <f t="shared" si="41"/>
        <v>0</v>
      </c>
      <c r="AU53" s="200">
        <f t="shared" si="41"/>
        <v>0</v>
      </c>
      <c r="AV53" s="176"/>
      <c r="AW53" s="176"/>
    </row>
    <row r="54" spans="1:49" s="155" customFormat="1" x14ac:dyDescent="0.3">
      <c r="A54" s="164"/>
      <c r="B54" s="165"/>
      <c r="D54" s="189"/>
      <c r="E54" s="172"/>
      <c r="F54" s="199"/>
      <c r="G54" s="201"/>
      <c r="H54" s="201"/>
      <c r="I54" s="201"/>
      <c r="J54" s="165"/>
      <c r="L54" s="189"/>
      <c r="M54" s="172"/>
      <c r="N54" s="199"/>
      <c r="O54" s="201"/>
      <c r="P54" s="201"/>
      <c r="Q54" s="165"/>
      <c r="R54" s="201"/>
      <c r="S54" s="165"/>
      <c r="T54" s="201"/>
      <c r="U54" s="201"/>
      <c r="V54" s="165"/>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176"/>
      <c r="AW54" s="176"/>
    </row>
    <row r="55" spans="1:49" s="155" customFormat="1" x14ac:dyDescent="0.3">
      <c r="A55" s="167" t="s">
        <v>89</v>
      </c>
      <c r="B55" s="168"/>
      <c r="C55" s="169" t="s">
        <v>85</v>
      </c>
      <c r="D55" s="149" t="s">
        <v>90</v>
      </c>
      <c r="E55" s="169" t="s">
        <v>232</v>
      </c>
      <c r="F55" s="169" t="s">
        <v>87</v>
      </c>
      <c r="G55" s="170" t="s">
        <v>55</v>
      </c>
      <c r="H55" s="171"/>
      <c r="I55" s="152" t="s">
        <v>212</v>
      </c>
      <c r="J55" s="165"/>
      <c r="K55" s="147" t="s">
        <v>85</v>
      </c>
      <c r="L55" s="149" t="s">
        <v>90</v>
      </c>
      <c r="M55" s="275" t="s">
        <v>232</v>
      </c>
      <c r="N55" s="169" t="s">
        <v>87</v>
      </c>
      <c r="O55" s="170" t="s">
        <v>55</v>
      </c>
      <c r="P55" s="171"/>
      <c r="Q55" s="165"/>
      <c r="R55" s="170"/>
      <c r="S55" s="165"/>
      <c r="T55" s="172"/>
      <c r="U55" s="172"/>
      <c r="V55" s="165"/>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176"/>
      <c r="AW55" s="176"/>
    </row>
    <row r="56" spans="1:49" x14ac:dyDescent="0.3">
      <c r="A56" s="202">
        <f t="shared" ref="A56:C59" si="42">A38</f>
        <v>0</v>
      </c>
      <c r="B56" s="202">
        <f t="shared" si="42"/>
        <v>0</v>
      </c>
      <c r="C56" s="246">
        <f t="shared" si="42"/>
        <v>0</v>
      </c>
      <c r="D56" s="387"/>
      <c r="E56" s="247">
        <f>ROUND(C56*D56*D38,2)</f>
        <v>0</v>
      </c>
      <c r="F56" s="248">
        <f>F38</f>
        <v>0</v>
      </c>
      <c r="G56" s="191">
        <f t="shared" ref="G56:G70" si="43">ROUND(E56*F56,2)</f>
        <v>0</v>
      </c>
      <c r="H56" s="191"/>
      <c r="I56" s="194"/>
      <c r="J56" s="217"/>
      <c r="K56" s="249">
        <v>0</v>
      </c>
      <c r="L56" s="387"/>
      <c r="M56" s="247">
        <f>ROUND(K56*L56*L38,2)</f>
        <v>0</v>
      </c>
      <c r="N56" s="248">
        <f>N38</f>
        <v>0</v>
      </c>
      <c r="O56" s="191">
        <f t="shared" ref="O56:O70" si="44">ROUND(M56*N56,2)</f>
        <v>0</v>
      </c>
      <c r="P56" s="191"/>
      <c r="Q56" s="217"/>
      <c r="R56" s="191">
        <f t="shared" ref="R56:R71" si="45">O56-G56</f>
        <v>0</v>
      </c>
      <c r="S56" s="217"/>
      <c r="T56" s="247">
        <f t="shared" ref="T56:T70" si="46">SUM(W56:AU56)</f>
        <v>0</v>
      </c>
      <c r="U56" s="247">
        <f t="shared" ref="U56:U71" si="47">G56-T56</f>
        <v>0</v>
      </c>
      <c r="V56" s="217"/>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218"/>
      <c r="AW56" s="218"/>
    </row>
    <row r="57" spans="1:49" x14ac:dyDescent="0.3">
      <c r="A57" s="202">
        <f t="shared" si="42"/>
        <v>0</v>
      </c>
      <c r="B57" s="202">
        <f t="shared" si="42"/>
        <v>0</v>
      </c>
      <c r="C57" s="251">
        <f t="shared" si="42"/>
        <v>0</v>
      </c>
      <c r="D57" s="387"/>
      <c r="E57" s="191">
        <f>ROUND(C57*D57*D39,2)</f>
        <v>0</v>
      </c>
      <c r="F57" s="241">
        <f>F39</f>
        <v>0</v>
      </c>
      <c r="G57" s="191">
        <f t="shared" ref="G57:G63" si="48">ROUND(E57*F57,2)</f>
        <v>0</v>
      </c>
      <c r="H57" s="191"/>
      <c r="I57" s="194"/>
      <c r="J57" s="217"/>
      <c r="K57" s="252">
        <v>0</v>
      </c>
      <c r="L57" s="387"/>
      <c r="M57" s="191">
        <f>ROUND(K57*L57*L39,2)</f>
        <v>0</v>
      </c>
      <c r="N57" s="241">
        <f>N39</f>
        <v>0</v>
      </c>
      <c r="O57" s="191">
        <f t="shared" si="44"/>
        <v>0</v>
      </c>
      <c r="P57" s="191"/>
      <c r="Q57" s="217"/>
      <c r="R57" s="191">
        <f t="shared" si="45"/>
        <v>0</v>
      </c>
      <c r="S57" s="217"/>
      <c r="T57" s="191">
        <f t="shared" ref="T57:T63" si="49">SUM(W57:AU57)</f>
        <v>0</v>
      </c>
      <c r="U57" s="191">
        <f t="shared" si="47"/>
        <v>0</v>
      </c>
      <c r="V57" s="217"/>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18"/>
      <c r="AW57" s="218"/>
    </row>
    <row r="58" spans="1:49" x14ac:dyDescent="0.3">
      <c r="A58" s="202">
        <f t="shared" si="42"/>
        <v>0</v>
      </c>
      <c r="B58" s="202">
        <f t="shared" si="42"/>
        <v>0</v>
      </c>
      <c r="C58" s="251">
        <f t="shared" si="42"/>
        <v>0</v>
      </c>
      <c r="D58" s="387"/>
      <c r="E58" s="191">
        <f>ROUND(C58*D58*D40,2)</f>
        <v>0</v>
      </c>
      <c r="F58" s="241">
        <f>F40</f>
        <v>0</v>
      </c>
      <c r="G58" s="191">
        <f t="shared" si="48"/>
        <v>0</v>
      </c>
      <c r="H58" s="191"/>
      <c r="I58" s="194"/>
      <c r="J58" s="217"/>
      <c r="K58" s="252">
        <v>0</v>
      </c>
      <c r="L58" s="387"/>
      <c r="M58" s="191">
        <f>ROUND(K58*L58*L40,2)</f>
        <v>0</v>
      </c>
      <c r="N58" s="241">
        <f>N40</f>
        <v>0</v>
      </c>
      <c r="O58" s="191">
        <f t="shared" si="44"/>
        <v>0</v>
      </c>
      <c r="P58" s="191"/>
      <c r="Q58" s="217"/>
      <c r="R58" s="191">
        <f t="shared" si="45"/>
        <v>0</v>
      </c>
      <c r="S58" s="217"/>
      <c r="T58" s="191">
        <f t="shared" si="49"/>
        <v>0</v>
      </c>
      <c r="U58" s="191">
        <f t="shared" si="47"/>
        <v>0</v>
      </c>
      <c r="V58" s="217"/>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18"/>
      <c r="AW58" s="218"/>
    </row>
    <row r="59" spans="1:49" x14ac:dyDescent="0.3">
      <c r="A59" s="202">
        <f t="shared" si="42"/>
        <v>0</v>
      </c>
      <c r="B59" s="202">
        <f t="shared" si="42"/>
        <v>0</v>
      </c>
      <c r="C59" s="251">
        <f t="shared" si="42"/>
        <v>0</v>
      </c>
      <c r="D59" s="387"/>
      <c r="E59" s="191">
        <f>ROUND(C59*D59*D41,2)</f>
        <v>0</v>
      </c>
      <c r="F59" s="241">
        <f>F41</f>
        <v>0</v>
      </c>
      <c r="G59" s="191">
        <f t="shared" si="48"/>
        <v>0</v>
      </c>
      <c r="H59" s="191"/>
      <c r="I59" s="194"/>
      <c r="J59" s="217"/>
      <c r="K59" s="252">
        <v>0</v>
      </c>
      <c r="L59" s="387"/>
      <c r="M59" s="191">
        <f>ROUND(K59*L59*L41,2)</f>
        <v>0</v>
      </c>
      <c r="N59" s="241">
        <f>N41</f>
        <v>0</v>
      </c>
      <c r="O59" s="191">
        <f t="shared" si="44"/>
        <v>0</v>
      </c>
      <c r="P59" s="191"/>
      <c r="Q59" s="217"/>
      <c r="R59" s="191">
        <f t="shared" si="45"/>
        <v>0</v>
      </c>
      <c r="S59" s="217"/>
      <c r="T59" s="191">
        <f t="shared" si="49"/>
        <v>0</v>
      </c>
      <c r="U59" s="191">
        <f t="shared" si="47"/>
        <v>0</v>
      </c>
      <c r="V59" s="217"/>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18"/>
      <c r="AW59" s="218"/>
    </row>
    <row r="60" spans="1:49" x14ac:dyDescent="0.3">
      <c r="A60" s="202">
        <f t="shared" ref="A60:B70" si="50">A42</f>
        <v>0</v>
      </c>
      <c r="B60" s="202">
        <f t="shared" si="50"/>
        <v>0</v>
      </c>
      <c r="C60" s="251">
        <f t="shared" ref="C60" si="51">C42</f>
        <v>0</v>
      </c>
      <c r="D60" s="387"/>
      <c r="E60" s="191">
        <f t="shared" ref="E60:E63" si="52">ROUND(C60*D60*D42,2)</f>
        <v>0</v>
      </c>
      <c r="F60" s="241">
        <f t="shared" ref="F60:F63" si="53">F42</f>
        <v>0</v>
      </c>
      <c r="G60" s="191">
        <f t="shared" si="48"/>
        <v>0</v>
      </c>
      <c r="H60" s="191"/>
      <c r="I60" s="194"/>
      <c r="J60" s="217"/>
      <c r="K60" s="252">
        <v>0</v>
      </c>
      <c r="L60" s="387"/>
      <c r="M60" s="191">
        <f t="shared" ref="M60:M70" si="54">ROUND(K60*L60*L42,2)</f>
        <v>0</v>
      </c>
      <c r="N60" s="241">
        <f t="shared" ref="N60:N70" si="55">N42</f>
        <v>0</v>
      </c>
      <c r="O60" s="191">
        <f t="shared" si="44"/>
        <v>0</v>
      </c>
      <c r="P60" s="191"/>
      <c r="Q60" s="217"/>
      <c r="R60" s="191">
        <f t="shared" si="45"/>
        <v>0</v>
      </c>
      <c r="S60" s="165"/>
      <c r="T60" s="191">
        <f t="shared" si="49"/>
        <v>0</v>
      </c>
      <c r="U60" s="191">
        <f t="shared" si="47"/>
        <v>0</v>
      </c>
      <c r="V60" s="217"/>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18"/>
      <c r="AW60" s="218"/>
    </row>
    <row r="61" spans="1:49" x14ac:dyDescent="0.3">
      <c r="A61" s="202">
        <f t="shared" si="50"/>
        <v>0</v>
      </c>
      <c r="B61" s="202">
        <f t="shared" si="50"/>
        <v>0</v>
      </c>
      <c r="C61" s="251">
        <f t="shared" ref="C61" si="56">C43</f>
        <v>0</v>
      </c>
      <c r="D61" s="387"/>
      <c r="E61" s="191">
        <f t="shared" si="52"/>
        <v>0</v>
      </c>
      <c r="F61" s="241">
        <f t="shared" si="53"/>
        <v>0</v>
      </c>
      <c r="G61" s="191">
        <f t="shared" si="48"/>
        <v>0</v>
      </c>
      <c r="H61" s="191"/>
      <c r="I61" s="194"/>
      <c r="J61" s="217"/>
      <c r="K61" s="252">
        <v>0</v>
      </c>
      <c r="L61" s="387"/>
      <c r="M61" s="191">
        <f t="shared" si="54"/>
        <v>0</v>
      </c>
      <c r="N61" s="241">
        <f t="shared" si="55"/>
        <v>0</v>
      </c>
      <c r="O61" s="191">
        <f t="shared" si="44"/>
        <v>0</v>
      </c>
      <c r="P61" s="191"/>
      <c r="Q61" s="217"/>
      <c r="R61" s="191">
        <f t="shared" si="45"/>
        <v>0</v>
      </c>
      <c r="S61" s="165"/>
      <c r="T61" s="191">
        <f t="shared" si="49"/>
        <v>0</v>
      </c>
      <c r="U61" s="191">
        <f t="shared" si="47"/>
        <v>0</v>
      </c>
      <c r="V61" s="217"/>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18"/>
      <c r="AW61" s="218"/>
    </row>
    <row r="62" spans="1:49" x14ac:dyDescent="0.3">
      <c r="A62" s="202">
        <f t="shared" si="50"/>
        <v>0</v>
      </c>
      <c r="B62" s="202">
        <f t="shared" si="50"/>
        <v>0</v>
      </c>
      <c r="C62" s="251">
        <f t="shared" ref="C62" si="57">C44</f>
        <v>0</v>
      </c>
      <c r="D62" s="387"/>
      <c r="E62" s="191">
        <f t="shared" si="52"/>
        <v>0</v>
      </c>
      <c r="F62" s="241">
        <f t="shared" si="53"/>
        <v>0</v>
      </c>
      <c r="G62" s="191">
        <f t="shared" si="48"/>
        <v>0</v>
      </c>
      <c r="H62" s="191"/>
      <c r="I62" s="194"/>
      <c r="J62" s="217"/>
      <c r="K62" s="252">
        <v>0</v>
      </c>
      <c r="L62" s="387"/>
      <c r="M62" s="191">
        <f t="shared" si="54"/>
        <v>0</v>
      </c>
      <c r="N62" s="241">
        <f t="shared" si="55"/>
        <v>0</v>
      </c>
      <c r="O62" s="191">
        <f t="shared" si="44"/>
        <v>0</v>
      </c>
      <c r="P62" s="191"/>
      <c r="Q62" s="217"/>
      <c r="R62" s="191">
        <f t="shared" si="45"/>
        <v>0</v>
      </c>
      <c r="S62" s="165"/>
      <c r="T62" s="191">
        <f t="shared" si="49"/>
        <v>0</v>
      </c>
      <c r="U62" s="191">
        <f t="shared" si="47"/>
        <v>0</v>
      </c>
      <c r="V62" s="217"/>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18"/>
      <c r="AW62" s="218"/>
    </row>
    <row r="63" spans="1:49" x14ac:dyDescent="0.3">
      <c r="A63" s="202">
        <f t="shared" si="50"/>
        <v>0</v>
      </c>
      <c r="B63" s="202">
        <f t="shared" si="50"/>
        <v>0</v>
      </c>
      <c r="C63" s="251">
        <f t="shared" ref="C63" si="58">C45</f>
        <v>0</v>
      </c>
      <c r="D63" s="387"/>
      <c r="E63" s="191">
        <f t="shared" si="52"/>
        <v>0</v>
      </c>
      <c r="F63" s="241">
        <f t="shared" si="53"/>
        <v>0</v>
      </c>
      <c r="G63" s="191">
        <f t="shared" si="48"/>
        <v>0</v>
      </c>
      <c r="H63" s="191"/>
      <c r="I63" s="194"/>
      <c r="J63" s="217"/>
      <c r="K63" s="252">
        <v>0</v>
      </c>
      <c r="L63" s="387"/>
      <c r="M63" s="191">
        <f t="shared" si="54"/>
        <v>0</v>
      </c>
      <c r="N63" s="241">
        <f t="shared" si="55"/>
        <v>0</v>
      </c>
      <c r="O63" s="191">
        <f t="shared" si="44"/>
        <v>0</v>
      </c>
      <c r="P63" s="191"/>
      <c r="Q63" s="217"/>
      <c r="R63" s="191">
        <f t="shared" si="45"/>
        <v>0</v>
      </c>
      <c r="S63" s="165"/>
      <c r="T63" s="191">
        <f t="shared" si="49"/>
        <v>0</v>
      </c>
      <c r="U63" s="191">
        <f t="shared" si="47"/>
        <v>0</v>
      </c>
      <c r="V63" s="217"/>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18"/>
      <c r="AW63" s="218"/>
    </row>
    <row r="64" spans="1:49" x14ac:dyDescent="0.3">
      <c r="A64" s="202">
        <f>A46</f>
        <v>0</v>
      </c>
      <c r="B64" s="202">
        <f t="shared" ref="B64:B70" si="59">B46</f>
        <v>0</v>
      </c>
      <c r="C64" s="251">
        <f t="shared" ref="C64:C69" si="60">C46</f>
        <v>0</v>
      </c>
      <c r="D64" s="387"/>
      <c r="E64" s="191">
        <f t="shared" ref="E64:E70" si="61">ROUND(C64*D64*D46,2)</f>
        <v>0</v>
      </c>
      <c r="F64" s="241">
        <f t="shared" ref="F64:F70" si="62">F46</f>
        <v>0</v>
      </c>
      <c r="G64" s="191">
        <f t="shared" si="43"/>
        <v>0</v>
      </c>
      <c r="H64" s="191"/>
      <c r="I64" s="194"/>
      <c r="J64" s="217"/>
      <c r="K64" s="252">
        <v>0</v>
      </c>
      <c r="L64" s="387"/>
      <c r="M64" s="191">
        <f t="shared" si="54"/>
        <v>0</v>
      </c>
      <c r="N64" s="241">
        <f t="shared" si="55"/>
        <v>0</v>
      </c>
      <c r="O64" s="191">
        <f t="shared" si="44"/>
        <v>0</v>
      </c>
      <c r="P64" s="191"/>
      <c r="Q64" s="217"/>
      <c r="R64" s="191">
        <f t="shared" si="45"/>
        <v>0</v>
      </c>
      <c r="S64" s="165"/>
      <c r="T64" s="191">
        <f t="shared" si="46"/>
        <v>0</v>
      </c>
      <c r="U64" s="191">
        <f t="shared" si="47"/>
        <v>0</v>
      </c>
      <c r="V64" s="217"/>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18"/>
      <c r="AW64" s="218"/>
    </row>
    <row r="65" spans="1:49" x14ac:dyDescent="0.3">
      <c r="A65" s="202">
        <f t="shared" si="50"/>
        <v>0</v>
      </c>
      <c r="B65" s="202">
        <f t="shared" si="59"/>
        <v>0</v>
      </c>
      <c r="C65" s="251">
        <f t="shared" si="60"/>
        <v>0</v>
      </c>
      <c r="D65" s="387"/>
      <c r="E65" s="191">
        <f t="shared" si="61"/>
        <v>0</v>
      </c>
      <c r="F65" s="241">
        <f t="shared" si="62"/>
        <v>0</v>
      </c>
      <c r="G65" s="191">
        <f t="shared" si="43"/>
        <v>0</v>
      </c>
      <c r="H65" s="191"/>
      <c r="I65" s="194"/>
      <c r="J65" s="217"/>
      <c r="K65" s="252">
        <v>0</v>
      </c>
      <c r="L65" s="387"/>
      <c r="M65" s="191">
        <f t="shared" si="54"/>
        <v>0</v>
      </c>
      <c r="N65" s="241">
        <f t="shared" si="55"/>
        <v>0</v>
      </c>
      <c r="O65" s="191">
        <f t="shared" si="44"/>
        <v>0</v>
      </c>
      <c r="P65" s="191"/>
      <c r="Q65" s="217"/>
      <c r="R65" s="191">
        <f t="shared" si="45"/>
        <v>0</v>
      </c>
      <c r="S65" s="165"/>
      <c r="T65" s="191">
        <f t="shared" si="46"/>
        <v>0</v>
      </c>
      <c r="U65" s="191">
        <f t="shared" si="47"/>
        <v>0</v>
      </c>
      <c r="V65" s="217"/>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18"/>
      <c r="AW65" s="218"/>
    </row>
    <row r="66" spans="1:49" x14ac:dyDescent="0.3">
      <c r="A66" s="202">
        <f t="shared" si="50"/>
        <v>0</v>
      </c>
      <c r="B66" s="202">
        <f t="shared" si="59"/>
        <v>0</v>
      </c>
      <c r="C66" s="251">
        <f t="shared" si="60"/>
        <v>0</v>
      </c>
      <c r="D66" s="387"/>
      <c r="E66" s="191">
        <f t="shared" si="61"/>
        <v>0</v>
      </c>
      <c r="F66" s="241">
        <f t="shared" si="62"/>
        <v>0</v>
      </c>
      <c r="G66" s="191">
        <f t="shared" si="43"/>
        <v>0</v>
      </c>
      <c r="H66" s="191"/>
      <c r="I66" s="194"/>
      <c r="J66" s="217"/>
      <c r="K66" s="252">
        <v>0</v>
      </c>
      <c r="L66" s="387"/>
      <c r="M66" s="191">
        <f t="shared" si="54"/>
        <v>0</v>
      </c>
      <c r="N66" s="241">
        <f t="shared" si="55"/>
        <v>0</v>
      </c>
      <c r="O66" s="191">
        <f t="shared" si="44"/>
        <v>0</v>
      </c>
      <c r="P66" s="191"/>
      <c r="Q66" s="217"/>
      <c r="R66" s="191">
        <f t="shared" si="45"/>
        <v>0</v>
      </c>
      <c r="S66" s="165"/>
      <c r="T66" s="191">
        <f t="shared" si="46"/>
        <v>0</v>
      </c>
      <c r="U66" s="191">
        <f t="shared" si="47"/>
        <v>0</v>
      </c>
      <c r="V66" s="217"/>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18"/>
      <c r="AW66" s="218"/>
    </row>
    <row r="67" spans="1:49" x14ac:dyDescent="0.3">
      <c r="A67" s="202">
        <f t="shared" si="50"/>
        <v>0</v>
      </c>
      <c r="B67" s="202">
        <f t="shared" si="59"/>
        <v>0</v>
      </c>
      <c r="C67" s="251">
        <f t="shared" si="60"/>
        <v>0</v>
      </c>
      <c r="D67" s="387"/>
      <c r="E67" s="191">
        <f t="shared" si="61"/>
        <v>0</v>
      </c>
      <c r="F67" s="241">
        <f t="shared" si="62"/>
        <v>0</v>
      </c>
      <c r="G67" s="191">
        <f t="shared" si="43"/>
        <v>0</v>
      </c>
      <c r="H67" s="191"/>
      <c r="I67" s="194"/>
      <c r="J67" s="217"/>
      <c r="K67" s="252">
        <v>0</v>
      </c>
      <c r="L67" s="387"/>
      <c r="M67" s="191">
        <f t="shared" si="54"/>
        <v>0</v>
      </c>
      <c r="N67" s="241">
        <f t="shared" si="55"/>
        <v>0</v>
      </c>
      <c r="O67" s="191">
        <f t="shared" si="44"/>
        <v>0</v>
      </c>
      <c r="P67" s="191"/>
      <c r="Q67" s="217"/>
      <c r="R67" s="191">
        <f t="shared" si="45"/>
        <v>0</v>
      </c>
      <c r="S67" s="165"/>
      <c r="T67" s="191">
        <f t="shared" si="46"/>
        <v>0</v>
      </c>
      <c r="U67" s="191">
        <f t="shared" si="47"/>
        <v>0</v>
      </c>
      <c r="V67" s="217"/>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18"/>
      <c r="AW67" s="218"/>
    </row>
    <row r="68" spans="1:49" x14ac:dyDescent="0.3">
      <c r="A68" s="202">
        <f t="shared" si="50"/>
        <v>0</v>
      </c>
      <c r="B68" s="202">
        <f t="shared" si="59"/>
        <v>0</v>
      </c>
      <c r="C68" s="251">
        <f t="shared" si="60"/>
        <v>0</v>
      </c>
      <c r="D68" s="389"/>
      <c r="E68" s="191">
        <f t="shared" si="61"/>
        <v>0</v>
      </c>
      <c r="F68" s="241">
        <f t="shared" si="62"/>
        <v>0</v>
      </c>
      <c r="G68" s="191">
        <f t="shared" si="43"/>
        <v>0</v>
      </c>
      <c r="H68" s="191"/>
      <c r="I68" s="194"/>
      <c r="J68" s="217"/>
      <c r="K68" s="252">
        <v>0</v>
      </c>
      <c r="L68" s="389"/>
      <c r="M68" s="191">
        <f t="shared" si="54"/>
        <v>0</v>
      </c>
      <c r="N68" s="241">
        <f t="shared" si="55"/>
        <v>0</v>
      </c>
      <c r="O68" s="191">
        <f t="shared" si="44"/>
        <v>0</v>
      </c>
      <c r="P68" s="191"/>
      <c r="Q68" s="217"/>
      <c r="R68" s="191">
        <f t="shared" si="45"/>
        <v>0</v>
      </c>
      <c r="S68" s="165"/>
      <c r="T68" s="191">
        <f t="shared" si="46"/>
        <v>0</v>
      </c>
      <c r="U68" s="191">
        <f t="shared" si="47"/>
        <v>0</v>
      </c>
      <c r="V68" s="217"/>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18"/>
      <c r="AW68" s="218"/>
    </row>
    <row r="69" spans="1:49" x14ac:dyDescent="0.3">
      <c r="A69" s="202">
        <f t="shared" si="50"/>
        <v>0</v>
      </c>
      <c r="B69" s="202">
        <f t="shared" si="59"/>
        <v>0</v>
      </c>
      <c r="C69" s="251">
        <f t="shared" si="60"/>
        <v>0</v>
      </c>
      <c r="D69" s="389"/>
      <c r="E69" s="191">
        <f t="shared" si="61"/>
        <v>0</v>
      </c>
      <c r="F69" s="241">
        <f t="shared" si="62"/>
        <v>0</v>
      </c>
      <c r="G69" s="191">
        <f t="shared" si="43"/>
        <v>0</v>
      </c>
      <c r="H69" s="191"/>
      <c r="I69" s="194"/>
      <c r="J69" s="217"/>
      <c r="K69" s="252">
        <v>0</v>
      </c>
      <c r="L69" s="389"/>
      <c r="M69" s="191">
        <f t="shared" si="54"/>
        <v>0</v>
      </c>
      <c r="N69" s="241">
        <f t="shared" si="55"/>
        <v>0</v>
      </c>
      <c r="O69" s="191">
        <f t="shared" si="44"/>
        <v>0</v>
      </c>
      <c r="P69" s="191"/>
      <c r="Q69" s="217"/>
      <c r="R69" s="191">
        <f t="shared" si="45"/>
        <v>0</v>
      </c>
      <c r="S69" s="165"/>
      <c r="T69" s="191">
        <f t="shared" si="46"/>
        <v>0</v>
      </c>
      <c r="U69" s="191">
        <f t="shared" si="47"/>
        <v>0</v>
      </c>
      <c r="V69" s="217"/>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18"/>
      <c r="AW69" s="218"/>
    </row>
    <row r="70" spans="1:49" ht="15" thickBot="1" x14ac:dyDescent="0.35">
      <c r="A70" s="203">
        <f t="shared" si="50"/>
        <v>0</v>
      </c>
      <c r="B70" s="203">
        <f t="shared" si="59"/>
        <v>0</v>
      </c>
      <c r="C70" s="242">
        <f>C52</f>
        <v>0</v>
      </c>
      <c r="D70" s="388"/>
      <c r="E70" s="236">
        <f t="shared" si="61"/>
        <v>0</v>
      </c>
      <c r="F70" s="243">
        <f t="shared" si="62"/>
        <v>0</v>
      </c>
      <c r="G70" s="236">
        <f t="shared" si="43"/>
        <v>0</v>
      </c>
      <c r="H70" s="191"/>
      <c r="I70" s="194"/>
      <c r="J70" s="217"/>
      <c r="K70" s="234">
        <v>0</v>
      </c>
      <c r="L70" s="388"/>
      <c r="M70" s="236">
        <f t="shared" si="54"/>
        <v>0</v>
      </c>
      <c r="N70" s="243">
        <f t="shared" si="55"/>
        <v>0</v>
      </c>
      <c r="O70" s="236">
        <f t="shared" si="44"/>
        <v>0</v>
      </c>
      <c r="P70" s="191"/>
      <c r="Q70" s="217"/>
      <c r="R70" s="236">
        <f t="shared" si="45"/>
        <v>0</v>
      </c>
      <c r="S70" s="165"/>
      <c r="T70" s="236">
        <f t="shared" si="46"/>
        <v>0</v>
      </c>
      <c r="U70" s="236">
        <f t="shared" si="47"/>
        <v>0</v>
      </c>
      <c r="V70" s="217"/>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18"/>
      <c r="AW70" s="218"/>
    </row>
    <row r="71" spans="1:49" s="155" customFormat="1" ht="15.6" thickTop="1" thickBot="1" x14ac:dyDescent="0.35">
      <c r="A71" s="177" t="s">
        <v>91</v>
      </c>
      <c r="B71" s="204"/>
      <c r="C71" s="175"/>
      <c r="D71" s="180"/>
      <c r="E71" s="186">
        <f>SUM(E55:E70)</f>
        <v>0</v>
      </c>
      <c r="F71" s="187"/>
      <c r="G71" s="188">
        <f>SUM(G56:G70)</f>
        <v>0</v>
      </c>
      <c r="H71" s="184"/>
      <c r="I71" s="185">
        <v>0</v>
      </c>
      <c r="J71" s="165"/>
      <c r="K71" s="175"/>
      <c r="L71" s="180"/>
      <c r="M71" s="186">
        <f>SUM(M55:M70)</f>
        <v>0</v>
      </c>
      <c r="N71" s="187"/>
      <c r="O71" s="188">
        <f>SUM(O56:O70)</f>
        <v>0</v>
      </c>
      <c r="P71" s="184"/>
      <c r="Q71" s="165"/>
      <c r="R71" s="188">
        <f t="shared" si="45"/>
        <v>0</v>
      </c>
      <c r="S71" s="165"/>
      <c r="T71" s="188">
        <f>SUM(W71:AU71)</f>
        <v>0</v>
      </c>
      <c r="U71" s="188">
        <f t="shared" si="47"/>
        <v>0</v>
      </c>
      <c r="V71" s="165"/>
      <c r="W71" s="188">
        <f t="shared" ref="W71:AU71" si="63">SUM(W55:W70)</f>
        <v>0</v>
      </c>
      <c r="X71" s="188">
        <f t="shared" si="63"/>
        <v>0</v>
      </c>
      <c r="Y71" s="188">
        <f t="shared" si="63"/>
        <v>0</v>
      </c>
      <c r="Z71" s="188">
        <f t="shared" si="63"/>
        <v>0</v>
      </c>
      <c r="AA71" s="188">
        <f t="shared" si="63"/>
        <v>0</v>
      </c>
      <c r="AB71" s="188">
        <f t="shared" si="63"/>
        <v>0</v>
      </c>
      <c r="AC71" s="188">
        <f t="shared" si="63"/>
        <v>0</v>
      </c>
      <c r="AD71" s="188">
        <f t="shared" si="63"/>
        <v>0</v>
      </c>
      <c r="AE71" s="188">
        <f t="shared" si="63"/>
        <v>0</v>
      </c>
      <c r="AF71" s="188">
        <f t="shared" si="63"/>
        <v>0</v>
      </c>
      <c r="AG71" s="188">
        <f t="shared" si="63"/>
        <v>0</v>
      </c>
      <c r="AH71" s="188">
        <f t="shared" si="63"/>
        <v>0</v>
      </c>
      <c r="AI71" s="188">
        <f t="shared" si="63"/>
        <v>0</v>
      </c>
      <c r="AJ71" s="188">
        <f t="shared" si="63"/>
        <v>0</v>
      </c>
      <c r="AK71" s="188">
        <f t="shared" si="63"/>
        <v>0</v>
      </c>
      <c r="AL71" s="188">
        <f t="shared" si="63"/>
        <v>0</v>
      </c>
      <c r="AM71" s="188">
        <f t="shared" si="63"/>
        <v>0</v>
      </c>
      <c r="AN71" s="188">
        <f t="shared" si="63"/>
        <v>0</v>
      </c>
      <c r="AO71" s="188">
        <f t="shared" si="63"/>
        <v>0</v>
      </c>
      <c r="AP71" s="188">
        <f t="shared" si="63"/>
        <v>0</v>
      </c>
      <c r="AQ71" s="188">
        <f t="shared" si="63"/>
        <v>0</v>
      </c>
      <c r="AR71" s="188">
        <f t="shared" si="63"/>
        <v>0</v>
      </c>
      <c r="AS71" s="188">
        <f t="shared" si="63"/>
        <v>0</v>
      </c>
      <c r="AT71" s="188">
        <f t="shared" si="63"/>
        <v>0</v>
      </c>
      <c r="AU71" s="188">
        <f t="shared" si="63"/>
        <v>0</v>
      </c>
      <c r="AV71" s="176"/>
      <c r="AW71" s="176"/>
    </row>
    <row r="72" spans="1:49" s="155" customFormat="1" ht="15" thickBot="1" x14ac:dyDescent="0.35">
      <c r="B72" s="165"/>
      <c r="D72" s="189"/>
      <c r="F72" s="157"/>
      <c r="G72" s="190"/>
      <c r="H72" s="191"/>
      <c r="I72" s="191"/>
      <c r="J72" s="165"/>
      <c r="L72" s="189"/>
      <c r="N72" s="157"/>
      <c r="O72" s="190"/>
      <c r="P72" s="191"/>
      <c r="Q72" s="165"/>
      <c r="R72" s="190"/>
      <c r="S72" s="165"/>
      <c r="T72" s="190"/>
      <c r="U72" s="190"/>
      <c r="V72" s="165"/>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76"/>
      <c r="AW72" s="176"/>
    </row>
    <row r="73" spans="1:49" s="155" customFormat="1" ht="15" thickBot="1" x14ac:dyDescent="0.35">
      <c r="A73" s="153" t="s">
        <v>95</v>
      </c>
      <c r="B73" s="165"/>
      <c r="D73" s="189"/>
      <c r="E73" s="172">
        <f>E53+E71</f>
        <v>0</v>
      </c>
      <c r="F73" s="192"/>
      <c r="G73" s="188">
        <f>G53+G71</f>
        <v>0</v>
      </c>
      <c r="H73" s="184"/>
      <c r="I73" s="193">
        <f>I53+I71</f>
        <v>0</v>
      </c>
      <c r="J73" s="165"/>
      <c r="L73" s="189"/>
      <c r="M73" s="172">
        <f>M53+M71</f>
        <v>0</v>
      </c>
      <c r="N73" s="192"/>
      <c r="O73" s="188">
        <f>O53+O71</f>
        <v>0</v>
      </c>
      <c r="P73" s="184"/>
      <c r="Q73" s="165"/>
      <c r="R73" s="188">
        <f>O73-G73</f>
        <v>0</v>
      </c>
      <c r="S73" s="165"/>
      <c r="T73" s="188">
        <f>SUM(W73:AU73)</f>
        <v>0</v>
      </c>
      <c r="U73" s="188">
        <f>G73-T73</f>
        <v>0</v>
      </c>
      <c r="V73" s="165"/>
      <c r="W73" s="188">
        <f t="shared" ref="W73:AU73" si="64">W53+W71</f>
        <v>0</v>
      </c>
      <c r="X73" s="188">
        <f t="shared" si="64"/>
        <v>0</v>
      </c>
      <c r="Y73" s="188">
        <f t="shared" si="64"/>
        <v>0</v>
      </c>
      <c r="Z73" s="188">
        <f t="shared" si="64"/>
        <v>0</v>
      </c>
      <c r="AA73" s="188">
        <f t="shared" si="64"/>
        <v>0</v>
      </c>
      <c r="AB73" s="188">
        <f t="shared" si="64"/>
        <v>0</v>
      </c>
      <c r="AC73" s="188">
        <f t="shared" si="64"/>
        <v>0</v>
      </c>
      <c r="AD73" s="188">
        <f t="shared" si="64"/>
        <v>0</v>
      </c>
      <c r="AE73" s="188">
        <f t="shared" si="64"/>
        <v>0</v>
      </c>
      <c r="AF73" s="188">
        <f t="shared" si="64"/>
        <v>0</v>
      </c>
      <c r="AG73" s="188">
        <f t="shared" si="64"/>
        <v>0</v>
      </c>
      <c r="AH73" s="188">
        <f t="shared" si="64"/>
        <v>0</v>
      </c>
      <c r="AI73" s="188">
        <f t="shared" si="64"/>
        <v>0</v>
      </c>
      <c r="AJ73" s="188">
        <f t="shared" si="64"/>
        <v>0</v>
      </c>
      <c r="AK73" s="188">
        <f t="shared" si="64"/>
        <v>0</v>
      </c>
      <c r="AL73" s="188">
        <f t="shared" si="64"/>
        <v>0</v>
      </c>
      <c r="AM73" s="188">
        <f t="shared" si="64"/>
        <v>0</v>
      </c>
      <c r="AN73" s="188">
        <f t="shared" si="64"/>
        <v>0</v>
      </c>
      <c r="AO73" s="188">
        <f t="shared" si="64"/>
        <v>0</v>
      </c>
      <c r="AP73" s="188">
        <f t="shared" si="64"/>
        <v>0</v>
      </c>
      <c r="AQ73" s="188">
        <f t="shared" si="64"/>
        <v>0</v>
      </c>
      <c r="AR73" s="188">
        <f t="shared" si="64"/>
        <v>0</v>
      </c>
      <c r="AS73" s="188">
        <f t="shared" si="64"/>
        <v>0</v>
      </c>
      <c r="AT73" s="188">
        <f t="shared" si="64"/>
        <v>0</v>
      </c>
      <c r="AU73" s="188">
        <f t="shared" si="64"/>
        <v>0</v>
      </c>
      <c r="AV73" s="176"/>
      <c r="AW73" s="176"/>
    </row>
    <row r="74" spans="1:49" s="155" customFormat="1" ht="15" thickBot="1" x14ac:dyDescent="0.35">
      <c r="A74" s="164"/>
      <c r="B74" s="165"/>
      <c r="D74" s="189"/>
      <c r="E74" s="172"/>
      <c r="F74" s="199"/>
      <c r="G74" s="201"/>
      <c r="H74" s="201"/>
      <c r="I74" s="201"/>
      <c r="J74" s="165"/>
      <c r="L74" s="189"/>
      <c r="M74" s="172"/>
      <c r="N74" s="199"/>
      <c r="O74" s="201"/>
      <c r="P74" s="201"/>
      <c r="Q74" s="165"/>
      <c r="R74" s="201"/>
      <c r="S74" s="165"/>
      <c r="T74" s="201"/>
      <c r="U74" s="201"/>
      <c r="V74" s="165"/>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176"/>
      <c r="AW74" s="176"/>
    </row>
    <row r="75" spans="1:49" s="155" customFormat="1" ht="15" thickBot="1" x14ac:dyDescent="0.35">
      <c r="A75" s="153" t="s">
        <v>96</v>
      </c>
      <c r="B75" s="165"/>
      <c r="D75" s="189"/>
      <c r="E75" s="172">
        <f>E33+E73</f>
        <v>0</v>
      </c>
      <c r="F75" s="192"/>
      <c r="G75" s="205">
        <f>G33+G73</f>
        <v>0</v>
      </c>
      <c r="H75" s="201"/>
      <c r="I75" s="201"/>
      <c r="J75" s="165"/>
      <c r="L75" s="189"/>
      <c r="M75" s="172">
        <f>M33+M73</f>
        <v>0</v>
      </c>
      <c r="N75" s="192"/>
      <c r="O75" s="205">
        <f>O33+O73</f>
        <v>0</v>
      </c>
      <c r="P75" s="201"/>
      <c r="Q75" s="165"/>
      <c r="R75" s="205">
        <f>O75-G75</f>
        <v>0</v>
      </c>
      <c r="S75" s="165"/>
      <c r="T75" s="205">
        <f>SUM(W75:AU75)</f>
        <v>0</v>
      </c>
      <c r="U75" s="205">
        <f>G75-T75</f>
        <v>0</v>
      </c>
      <c r="V75" s="165"/>
      <c r="W75" s="205">
        <f t="shared" ref="W75:AU75" si="65">W33+W73</f>
        <v>0</v>
      </c>
      <c r="X75" s="205">
        <f t="shared" si="65"/>
        <v>0</v>
      </c>
      <c r="Y75" s="205">
        <f t="shared" si="65"/>
        <v>0</v>
      </c>
      <c r="Z75" s="205">
        <f t="shared" si="65"/>
        <v>0</v>
      </c>
      <c r="AA75" s="205">
        <f t="shared" si="65"/>
        <v>0</v>
      </c>
      <c r="AB75" s="205">
        <f t="shared" si="65"/>
        <v>0</v>
      </c>
      <c r="AC75" s="205">
        <f t="shared" si="65"/>
        <v>0</v>
      </c>
      <c r="AD75" s="205">
        <f t="shared" si="65"/>
        <v>0</v>
      </c>
      <c r="AE75" s="205">
        <f t="shared" si="65"/>
        <v>0</v>
      </c>
      <c r="AF75" s="205">
        <f t="shared" si="65"/>
        <v>0</v>
      </c>
      <c r="AG75" s="205">
        <f t="shared" si="65"/>
        <v>0</v>
      </c>
      <c r="AH75" s="205">
        <f t="shared" si="65"/>
        <v>0</v>
      </c>
      <c r="AI75" s="205">
        <f t="shared" si="65"/>
        <v>0</v>
      </c>
      <c r="AJ75" s="205">
        <f t="shared" si="65"/>
        <v>0</v>
      </c>
      <c r="AK75" s="205">
        <f t="shared" si="65"/>
        <v>0</v>
      </c>
      <c r="AL75" s="205">
        <f t="shared" si="65"/>
        <v>0</v>
      </c>
      <c r="AM75" s="205">
        <f t="shared" si="65"/>
        <v>0</v>
      </c>
      <c r="AN75" s="205">
        <f t="shared" si="65"/>
        <v>0</v>
      </c>
      <c r="AO75" s="205">
        <f t="shared" si="65"/>
        <v>0</v>
      </c>
      <c r="AP75" s="205">
        <f t="shared" si="65"/>
        <v>0</v>
      </c>
      <c r="AQ75" s="205">
        <f t="shared" si="65"/>
        <v>0</v>
      </c>
      <c r="AR75" s="205">
        <f t="shared" si="65"/>
        <v>0</v>
      </c>
      <c r="AS75" s="205">
        <f t="shared" si="65"/>
        <v>0</v>
      </c>
      <c r="AT75" s="205">
        <f t="shared" si="65"/>
        <v>0</v>
      </c>
      <c r="AU75" s="205">
        <f t="shared" si="65"/>
        <v>0</v>
      </c>
      <c r="AV75" s="176"/>
      <c r="AW75" s="176"/>
    </row>
    <row r="76" spans="1:49" s="155" customFormat="1" x14ac:dyDescent="0.3">
      <c r="B76" s="165"/>
      <c r="D76" s="189"/>
      <c r="F76" s="157"/>
      <c r="G76" s="165"/>
      <c r="H76" s="165"/>
      <c r="I76" s="165"/>
      <c r="J76" s="165"/>
      <c r="L76" s="189"/>
      <c r="N76" s="157"/>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6"/>
      <c r="AW76" s="166"/>
    </row>
    <row r="77" spans="1:49" s="155" customFormat="1" x14ac:dyDescent="0.3">
      <c r="B77" s="165"/>
      <c r="D77" s="189"/>
      <c r="F77" s="157"/>
      <c r="G77" s="165"/>
      <c r="H77" s="165"/>
      <c r="I77" s="165"/>
      <c r="J77" s="165"/>
      <c r="L77" s="189"/>
      <c r="N77" s="157"/>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6"/>
      <c r="AW77" s="166"/>
    </row>
    <row r="78" spans="1:49" s="155" customFormat="1" x14ac:dyDescent="0.3">
      <c r="A78" s="206" t="s">
        <v>97</v>
      </c>
      <c r="B78" s="165"/>
      <c r="D78" s="189"/>
      <c r="F78" s="157"/>
      <c r="G78" s="165"/>
      <c r="H78" s="165"/>
      <c r="I78" s="165"/>
      <c r="J78" s="165"/>
      <c r="L78" s="189"/>
      <c r="N78" s="157"/>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6"/>
      <c r="AW78" s="166"/>
    </row>
    <row r="79" spans="1:49" s="155" customFormat="1" x14ac:dyDescent="0.3">
      <c r="A79" s="206"/>
      <c r="B79" s="165"/>
      <c r="D79" s="189"/>
      <c r="F79" s="157"/>
      <c r="G79" s="165"/>
      <c r="H79" s="165"/>
      <c r="I79" s="165"/>
      <c r="J79" s="165"/>
      <c r="L79" s="189"/>
      <c r="N79" s="157"/>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6"/>
      <c r="AW79" s="166"/>
    </row>
    <row r="80" spans="1:49" s="155" customFormat="1" x14ac:dyDescent="0.3">
      <c r="A80" s="207" t="s">
        <v>10</v>
      </c>
      <c r="B80" s="207" t="s">
        <v>98</v>
      </c>
      <c r="C80" s="196"/>
      <c r="D80" s="197"/>
      <c r="E80" s="196"/>
      <c r="F80" s="198"/>
      <c r="G80" s="194"/>
      <c r="H80" s="194"/>
      <c r="I80" s="194"/>
      <c r="J80" s="165"/>
      <c r="K80" s="604"/>
      <c r="L80" s="189"/>
      <c r="M80" s="604"/>
      <c r="N80" s="606"/>
      <c r="O80" s="165"/>
      <c r="P80" s="165"/>
      <c r="Q80" s="165"/>
      <c r="R80" s="165"/>
      <c r="S80" s="165"/>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66"/>
      <c r="AW80" s="166"/>
    </row>
    <row r="81" spans="1:49" s="155" customFormat="1" x14ac:dyDescent="0.3">
      <c r="A81" s="196"/>
      <c r="B81" s="194"/>
      <c r="C81" s="208"/>
      <c r="D81" s="209"/>
      <c r="E81" s="208"/>
      <c r="F81" s="210"/>
      <c r="G81" s="194"/>
      <c r="H81" s="194"/>
      <c r="I81" s="194"/>
      <c r="J81" s="165"/>
      <c r="K81" s="610"/>
      <c r="L81" s="613"/>
      <c r="M81" s="610"/>
      <c r="N81" s="612"/>
      <c r="O81" s="165"/>
      <c r="P81" s="165"/>
      <c r="Q81" s="165"/>
      <c r="R81" s="165"/>
      <c r="S81" s="165"/>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66"/>
      <c r="AW81" s="166"/>
    </row>
    <row r="82" spans="1:49" s="155" customFormat="1" x14ac:dyDescent="0.3">
      <c r="A82" s="147" t="s">
        <v>99</v>
      </c>
      <c r="B82" s="148" t="s">
        <v>51</v>
      </c>
      <c r="C82" s="147" t="s">
        <v>100</v>
      </c>
      <c r="D82" s="211" t="s">
        <v>101</v>
      </c>
      <c r="E82" s="169" t="s">
        <v>232</v>
      </c>
      <c r="F82" s="147" t="s">
        <v>87</v>
      </c>
      <c r="G82" s="170" t="s">
        <v>55</v>
      </c>
      <c r="H82" s="171"/>
      <c r="I82" s="152" t="s">
        <v>212</v>
      </c>
      <c r="J82" s="165"/>
      <c r="K82" s="147" t="s">
        <v>100</v>
      </c>
      <c r="L82" s="211" t="s">
        <v>101</v>
      </c>
      <c r="M82" s="275" t="s">
        <v>232</v>
      </c>
      <c r="N82" s="147" t="s">
        <v>87</v>
      </c>
      <c r="O82" s="170" t="s">
        <v>55</v>
      </c>
      <c r="P82" s="171"/>
      <c r="Q82" s="165"/>
      <c r="R82" s="170"/>
      <c r="S82" s="165"/>
      <c r="T82" s="170"/>
      <c r="U82" s="170"/>
      <c r="V82" s="165"/>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66"/>
      <c r="AW82" s="166"/>
    </row>
    <row r="83" spans="1:49" x14ac:dyDescent="0.3">
      <c r="A83" s="212"/>
      <c r="B83" s="212"/>
      <c r="C83" s="253">
        <v>0</v>
      </c>
      <c r="D83" s="254"/>
      <c r="E83" s="191">
        <f t="shared" ref="E83:E92" si="66">ROUND(C83*D83,2)</f>
        <v>0</v>
      </c>
      <c r="F83" s="231"/>
      <c r="G83" s="191">
        <f t="shared" ref="G83:G92" si="67">ROUND(E83*F83,2)</f>
        <v>0</v>
      </c>
      <c r="H83" s="191"/>
      <c r="I83" s="194"/>
      <c r="J83" s="217"/>
      <c r="K83" s="253">
        <v>0</v>
      </c>
      <c r="L83" s="254"/>
      <c r="M83" s="191">
        <f t="shared" ref="M83:M92" si="68">ROUND(K83*L83,2)</f>
        <v>0</v>
      </c>
      <c r="N83" s="231"/>
      <c r="O83" s="191">
        <f t="shared" ref="O83:O92" si="69">ROUND(M83*N83,2)</f>
        <v>0</v>
      </c>
      <c r="P83" s="191"/>
      <c r="Q83" s="217"/>
      <c r="R83" s="191">
        <f t="shared" ref="R83:R93" si="70">O83-G83</f>
        <v>0</v>
      </c>
      <c r="S83" s="165"/>
      <c r="T83" s="191">
        <f t="shared" ref="T83:T92" si="71">SUM(W83:AU83)</f>
        <v>0</v>
      </c>
      <c r="U83" s="191">
        <f t="shared" ref="U83:U93" si="72">G83-T83</f>
        <v>0</v>
      </c>
      <c r="V83" s="217"/>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row>
    <row r="84" spans="1:49" x14ac:dyDescent="0.3">
      <c r="A84" s="212"/>
      <c r="B84" s="212"/>
      <c r="C84" s="253">
        <v>0</v>
      </c>
      <c r="D84" s="254"/>
      <c r="E84" s="191">
        <f t="shared" si="66"/>
        <v>0</v>
      </c>
      <c r="F84" s="231"/>
      <c r="G84" s="191">
        <f t="shared" si="67"/>
        <v>0</v>
      </c>
      <c r="H84" s="191"/>
      <c r="I84" s="194"/>
      <c r="J84" s="217"/>
      <c r="K84" s="253">
        <v>0</v>
      </c>
      <c r="L84" s="254"/>
      <c r="M84" s="191">
        <f t="shared" si="68"/>
        <v>0</v>
      </c>
      <c r="N84" s="231"/>
      <c r="O84" s="191">
        <f t="shared" si="69"/>
        <v>0</v>
      </c>
      <c r="P84" s="191"/>
      <c r="Q84" s="217"/>
      <c r="R84" s="191">
        <f t="shared" si="70"/>
        <v>0</v>
      </c>
      <c r="S84" s="165"/>
      <c r="T84" s="191">
        <f t="shared" si="71"/>
        <v>0</v>
      </c>
      <c r="U84" s="191">
        <f t="shared" si="72"/>
        <v>0</v>
      </c>
      <c r="V84" s="217"/>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row>
    <row r="85" spans="1:49" x14ac:dyDescent="0.3">
      <c r="A85" s="212"/>
      <c r="B85" s="212"/>
      <c r="C85" s="253">
        <v>0</v>
      </c>
      <c r="D85" s="254"/>
      <c r="E85" s="191">
        <f t="shared" si="66"/>
        <v>0</v>
      </c>
      <c r="F85" s="231"/>
      <c r="G85" s="191">
        <f t="shared" si="67"/>
        <v>0</v>
      </c>
      <c r="H85" s="191"/>
      <c r="I85" s="194"/>
      <c r="J85" s="217"/>
      <c r="K85" s="253">
        <v>0</v>
      </c>
      <c r="L85" s="254"/>
      <c r="M85" s="191">
        <f t="shared" si="68"/>
        <v>0</v>
      </c>
      <c r="N85" s="231"/>
      <c r="O85" s="191">
        <f t="shared" si="69"/>
        <v>0</v>
      </c>
      <c r="P85" s="191"/>
      <c r="Q85" s="217"/>
      <c r="R85" s="191">
        <f t="shared" si="70"/>
        <v>0</v>
      </c>
      <c r="S85" s="165"/>
      <c r="T85" s="191">
        <f t="shared" si="71"/>
        <v>0</v>
      </c>
      <c r="U85" s="191">
        <f t="shared" si="72"/>
        <v>0</v>
      </c>
      <c r="V85" s="217"/>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row>
    <row r="86" spans="1:49" x14ac:dyDescent="0.3">
      <c r="A86" s="212"/>
      <c r="B86" s="212"/>
      <c r="C86" s="253">
        <v>0</v>
      </c>
      <c r="D86" s="254"/>
      <c r="E86" s="191">
        <f t="shared" si="66"/>
        <v>0</v>
      </c>
      <c r="F86" s="231"/>
      <c r="G86" s="191">
        <f t="shared" si="67"/>
        <v>0</v>
      </c>
      <c r="H86" s="191"/>
      <c r="I86" s="194"/>
      <c r="J86" s="217"/>
      <c r="K86" s="253">
        <v>0</v>
      </c>
      <c r="L86" s="254"/>
      <c r="M86" s="191">
        <f t="shared" si="68"/>
        <v>0</v>
      </c>
      <c r="N86" s="231"/>
      <c r="O86" s="191">
        <f t="shared" si="69"/>
        <v>0</v>
      </c>
      <c r="P86" s="191"/>
      <c r="Q86" s="217"/>
      <c r="R86" s="191">
        <f t="shared" si="70"/>
        <v>0</v>
      </c>
      <c r="S86" s="165"/>
      <c r="T86" s="191">
        <f t="shared" si="71"/>
        <v>0</v>
      </c>
      <c r="U86" s="191">
        <f t="shared" si="72"/>
        <v>0</v>
      </c>
      <c r="V86" s="217"/>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row>
    <row r="87" spans="1:49" x14ac:dyDescent="0.3">
      <c r="A87" s="212"/>
      <c r="B87" s="212"/>
      <c r="C87" s="253">
        <v>0</v>
      </c>
      <c r="D87" s="254"/>
      <c r="E87" s="191">
        <f t="shared" si="66"/>
        <v>0</v>
      </c>
      <c r="F87" s="231"/>
      <c r="G87" s="191">
        <f t="shared" si="67"/>
        <v>0</v>
      </c>
      <c r="H87" s="191"/>
      <c r="I87" s="194"/>
      <c r="J87" s="217"/>
      <c r="K87" s="253">
        <v>0</v>
      </c>
      <c r="L87" s="254"/>
      <c r="M87" s="191">
        <f t="shared" si="68"/>
        <v>0</v>
      </c>
      <c r="N87" s="231"/>
      <c r="O87" s="191">
        <f t="shared" si="69"/>
        <v>0</v>
      </c>
      <c r="P87" s="191"/>
      <c r="Q87" s="217"/>
      <c r="R87" s="191">
        <f t="shared" si="70"/>
        <v>0</v>
      </c>
      <c r="S87" s="165"/>
      <c r="T87" s="191">
        <f t="shared" si="71"/>
        <v>0</v>
      </c>
      <c r="U87" s="191">
        <f t="shared" si="72"/>
        <v>0</v>
      </c>
      <c r="V87" s="217"/>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row>
    <row r="88" spans="1:49" x14ac:dyDescent="0.3">
      <c r="A88" s="212"/>
      <c r="B88" s="212"/>
      <c r="C88" s="253">
        <v>0</v>
      </c>
      <c r="D88" s="254"/>
      <c r="E88" s="191">
        <f t="shared" si="66"/>
        <v>0</v>
      </c>
      <c r="F88" s="231"/>
      <c r="G88" s="191">
        <f t="shared" si="67"/>
        <v>0</v>
      </c>
      <c r="H88" s="191"/>
      <c r="I88" s="194"/>
      <c r="J88" s="217"/>
      <c r="K88" s="253">
        <v>0</v>
      </c>
      <c r="L88" s="254"/>
      <c r="M88" s="191">
        <f t="shared" si="68"/>
        <v>0</v>
      </c>
      <c r="N88" s="231"/>
      <c r="O88" s="191">
        <f t="shared" si="69"/>
        <v>0</v>
      </c>
      <c r="P88" s="191"/>
      <c r="Q88" s="217"/>
      <c r="R88" s="191">
        <f t="shared" si="70"/>
        <v>0</v>
      </c>
      <c r="S88" s="165"/>
      <c r="T88" s="191">
        <f t="shared" si="71"/>
        <v>0</v>
      </c>
      <c r="U88" s="191">
        <f t="shared" si="72"/>
        <v>0</v>
      </c>
      <c r="V88" s="217"/>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row>
    <row r="89" spans="1:49" x14ac:dyDescent="0.3">
      <c r="A89" s="212"/>
      <c r="B89" s="212"/>
      <c r="C89" s="253">
        <v>0</v>
      </c>
      <c r="D89" s="254"/>
      <c r="E89" s="191">
        <f t="shared" si="66"/>
        <v>0</v>
      </c>
      <c r="F89" s="231"/>
      <c r="G89" s="191">
        <f t="shared" si="67"/>
        <v>0</v>
      </c>
      <c r="H89" s="191"/>
      <c r="I89" s="194"/>
      <c r="J89" s="217"/>
      <c r="K89" s="253">
        <v>0</v>
      </c>
      <c r="L89" s="254"/>
      <c r="M89" s="191">
        <f t="shared" si="68"/>
        <v>0</v>
      </c>
      <c r="N89" s="231"/>
      <c r="O89" s="191">
        <f t="shared" si="69"/>
        <v>0</v>
      </c>
      <c r="P89" s="191"/>
      <c r="Q89" s="217"/>
      <c r="R89" s="191">
        <f t="shared" si="70"/>
        <v>0</v>
      </c>
      <c r="S89" s="165"/>
      <c r="T89" s="191">
        <f t="shared" si="71"/>
        <v>0</v>
      </c>
      <c r="U89" s="191">
        <f t="shared" si="72"/>
        <v>0</v>
      </c>
      <c r="V89" s="217"/>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row>
    <row r="90" spans="1:49" x14ac:dyDescent="0.3">
      <c r="A90" s="212"/>
      <c r="B90" s="212"/>
      <c r="C90" s="253">
        <v>0</v>
      </c>
      <c r="D90" s="254"/>
      <c r="E90" s="191">
        <f t="shared" si="66"/>
        <v>0</v>
      </c>
      <c r="F90" s="231"/>
      <c r="G90" s="191">
        <f t="shared" si="67"/>
        <v>0</v>
      </c>
      <c r="H90" s="191"/>
      <c r="I90" s="194"/>
      <c r="K90" s="253">
        <v>0</v>
      </c>
      <c r="L90" s="254"/>
      <c r="M90" s="191">
        <f t="shared" si="68"/>
        <v>0</v>
      </c>
      <c r="N90" s="231"/>
      <c r="O90" s="191">
        <f t="shared" si="69"/>
        <v>0</v>
      </c>
      <c r="P90" s="191"/>
      <c r="R90" s="191">
        <f t="shared" si="70"/>
        <v>0</v>
      </c>
      <c r="S90" s="154"/>
      <c r="T90" s="191">
        <f t="shared" si="71"/>
        <v>0</v>
      </c>
      <c r="U90" s="191">
        <f t="shared" si="72"/>
        <v>0</v>
      </c>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row>
    <row r="91" spans="1:49" x14ac:dyDescent="0.3">
      <c r="A91" s="212"/>
      <c r="B91" s="212"/>
      <c r="C91" s="253">
        <v>0</v>
      </c>
      <c r="D91" s="254"/>
      <c r="E91" s="191">
        <f t="shared" si="66"/>
        <v>0</v>
      </c>
      <c r="F91" s="231"/>
      <c r="G91" s="191">
        <f t="shared" si="67"/>
        <v>0</v>
      </c>
      <c r="H91" s="191"/>
      <c r="I91" s="194"/>
      <c r="K91" s="253">
        <v>0</v>
      </c>
      <c r="L91" s="254"/>
      <c r="M91" s="191">
        <f t="shared" si="68"/>
        <v>0</v>
      </c>
      <c r="N91" s="231"/>
      <c r="O91" s="191">
        <f t="shared" si="69"/>
        <v>0</v>
      </c>
      <c r="P91" s="191"/>
      <c r="R91" s="191">
        <f t="shared" si="70"/>
        <v>0</v>
      </c>
      <c r="S91" s="154"/>
      <c r="T91" s="191">
        <f t="shared" si="71"/>
        <v>0</v>
      </c>
      <c r="U91" s="191">
        <f t="shared" si="72"/>
        <v>0</v>
      </c>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row>
    <row r="92" spans="1:49" ht="15" thickBot="1" x14ac:dyDescent="0.35">
      <c r="A92" s="213"/>
      <c r="B92" s="213"/>
      <c r="C92" s="255">
        <v>0</v>
      </c>
      <c r="D92" s="256"/>
      <c r="E92" s="236">
        <f t="shared" si="66"/>
        <v>0</v>
      </c>
      <c r="F92" s="237"/>
      <c r="G92" s="236">
        <f t="shared" si="67"/>
        <v>0</v>
      </c>
      <c r="H92" s="191"/>
      <c r="I92" s="194"/>
      <c r="K92" s="255">
        <v>0</v>
      </c>
      <c r="L92" s="256"/>
      <c r="M92" s="236">
        <f t="shared" si="68"/>
        <v>0</v>
      </c>
      <c r="N92" s="237"/>
      <c r="O92" s="236">
        <f t="shared" si="69"/>
        <v>0</v>
      </c>
      <c r="P92" s="191"/>
      <c r="R92" s="236">
        <f t="shared" si="70"/>
        <v>0</v>
      </c>
      <c r="S92" s="154"/>
      <c r="T92" s="236">
        <f t="shared" si="71"/>
        <v>0</v>
      </c>
      <c r="U92" s="236">
        <f t="shared" si="72"/>
        <v>0</v>
      </c>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row>
    <row r="93" spans="1:49" s="155" customFormat="1" ht="15.6" thickTop="1" thickBot="1" x14ac:dyDescent="0.35">
      <c r="A93" s="206" t="s">
        <v>102</v>
      </c>
      <c r="B93" s="154"/>
      <c r="D93" s="257"/>
      <c r="E93" s="172">
        <f>SUM(E83:E92)</f>
        <v>0</v>
      </c>
      <c r="F93" s="157"/>
      <c r="G93" s="188">
        <f>SUM(G83:G92)</f>
        <v>0</v>
      </c>
      <c r="H93" s="184"/>
      <c r="I93" s="185">
        <v>0</v>
      </c>
      <c r="J93" s="154"/>
      <c r="L93" s="257"/>
      <c r="M93" s="172">
        <f>SUM(M83:M92)</f>
        <v>0</v>
      </c>
      <c r="N93" s="157"/>
      <c r="O93" s="188">
        <f>SUM(O83:O92)</f>
        <v>0</v>
      </c>
      <c r="P93" s="184"/>
      <c r="Q93" s="154"/>
      <c r="R93" s="188">
        <f t="shared" si="70"/>
        <v>0</v>
      </c>
      <c r="S93" s="154"/>
      <c r="T93" s="188">
        <f>SUM(W93:AU93)</f>
        <v>0</v>
      </c>
      <c r="U93" s="188">
        <f t="shared" si="72"/>
        <v>0</v>
      </c>
      <c r="V93" s="154"/>
      <c r="W93" s="188">
        <f t="shared" ref="W93:AU93" si="73">SUM(W83:W92)</f>
        <v>0</v>
      </c>
      <c r="X93" s="188">
        <f t="shared" si="73"/>
        <v>0</v>
      </c>
      <c r="Y93" s="188">
        <f t="shared" si="73"/>
        <v>0</v>
      </c>
      <c r="Z93" s="188">
        <f t="shared" si="73"/>
        <v>0</v>
      </c>
      <c r="AA93" s="188">
        <f t="shared" si="73"/>
        <v>0</v>
      </c>
      <c r="AB93" s="188">
        <f t="shared" si="73"/>
        <v>0</v>
      </c>
      <c r="AC93" s="188">
        <f t="shared" si="73"/>
        <v>0</v>
      </c>
      <c r="AD93" s="188">
        <f t="shared" si="73"/>
        <v>0</v>
      </c>
      <c r="AE93" s="188">
        <f t="shared" si="73"/>
        <v>0</v>
      </c>
      <c r="AF93" s="188">
        <f t="shared" si="73"/>
        <v>0</v>
      </c>
      <c r="AG93" s="188">
        <f t="shared" si="73"/>
        <v>0</v>
      </c>
      <c r="AH93" s="188">
        <f t="shared" si="73"/>
        <v>0</v>
      </c>
      <c r="AI93" s="188">
        <f t="shared" si="73"/>
        <v>0</v>
      </c>
      <c r="AJ93" s="188">
        <f t="shared" si="73"/>
        <v>0</v>
      </c>
      <c r="AK93" s="188">
        <f t="shared" si="73"/>
        <v>0</v>
      </c>
      <c r="AL93" s="188">
        <f t="shared" si="73"/>
        <v>0</v>
      </c>
      <c r="AM93" s="188">
        <f t="shared" si="73"/>
        <v>0</v>
      </c>
      <c r="AN93" s="188">
        <f t="shared" si="73"/>
        <v>0</v>
      </c>
      <c r="AO93" s="188">
        <f t="shared" si="73"/>
        <v>0</v>
      </c>
      <c r="AP93" s="188">
        <f t="shared" si="73"/>
        <v>0</v>
      </c>
      <c r="AQ93" s="188">
        <f t="shared" si="73"/>
        <v>0</v>
      </c>
      <c r="AR93" s="188">
        <f t="shared" si="73"/>
        <v>0</v>
      </c>
      <c r="AS93" s="188">
        <f t="shared" si="73"/>
        <v>0</v>
      </c>
      <c r="AT93" s="188">
        <f t="shared" si="73"/>
        <v>0</v>
      </c>
      <c r="AU93" s="188">
        <f t="shared" si="73"/>
        <v>0</v>
      </c>
      <c r="AV93" s="166"/>
      <c r="AW93" s="166"/>
    </row>
    <row r="94" spans="1:49" s="155" customFormat="1" x14ac:dyDescent="0.3">
      <c r="B94" s="154"/>
      <c r="D94" s="257"/>
      <c r="F94" s="157"/>
      <c r="G94" s="154"/>
      <c r="H94" s="154"/>
      <c r="I94" s="165"/>
      <c r="J94" s="154"/>
      <c r="L94" s="257"/>
      <c r="N94" s="157"/>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66"/>
      <c r="AW94" s="166"/>
    </row>
    <row r="95" spans="1:49" s="155" customFormat="1" x14ac:dyDescent="0.3">
      <c r="A95" s="207" t="s">
        <v>17</v>
      </c>
      <c r="B95" s="207" t="s">
        <v>103</v>
      </c>
      <c r="C95" s="196"/>
      <c r="D95" s="258"/>
      <c r="E95" s="196"/>
      <c r="F95" s="198"/>
      <c r="G95" s="194"/>
      <c r="H95" s="194"/>
      <c r="I95" s="194"/>
      <c r="J95" s="165"/>
      <c r="K95" s="604"/>
      <c r="L95" s="605"/>
      <c r="M95" s="604"/>
      <c r="N95" s="606"/>
      <c r="O95" s="165"/>
      <c r="P95" s="165"/>
      <c r="Q95" s="165"/>
      <c r="R95" s="165"/>
      <c r="S95" s="165"/>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66"/>
      <c r="AW95" s="166"/>
    </row>
    <row r="96" spans="1:49" s="155" customFormat="1" x14ac:dyDescent="0.3">
      <c r="A96" s="207"/>
      <c r="B96" s="207"/>
      <c r="C96" s="196"/>
      <c r="D96" s="258"/>
      <c r="E96" s="196"/>
      <c r="F96" s="198"/>
      <c r="G96" s="194"/>
      <c r="H96" s="194"/>
      <c r="I96" s="194"/>
      <c r="J96" s="165"/>
      <c r="K96" s="604"/>
      <c r="L96" s="605"/>
      <c r="M96" s="604"/>
      <c r="N96" s="606"/>
      <c r="O96" s="165"/>
      <c r="P96" s="165"/>
      <c r="Q96" s="165"/>
      <c r="R96" s="165"/>
      <c r="S96" s="165"/>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66"/>
      <c r="AW96" s="166"/>
    </row>
    <row r="97" spans="1:49" s="155" customFormat="1" x14ac:dyDescent="0.3">
      <c r="A97" s="147" t="s">
        <v>99</v>
      </c>
      <c r="B97" s="148" t="s">
        <v>51</v>
      </c>
      <c r="C97" s="147" t="s">
        <v>100</v>
      </c>
      <c r="D97" s="211" t="s">
        <v>101</v>
      </c>
      <c r="E97" s="169" t="s">
        <v>232</v>
      </c>
      <c r="F97" s="147" t="s">
        <v>87</v>
      </c>
      <c r="G97" s="170" t="s">
        <v>55</v>
      </c>
      <c r="H97" s="171"/>
      <c r="I97" s="152" t="s">
        <v>212</v>
      </c>
      <c r="J97" s="165"/>
      <c r="K97" s="147" t="s">
        <v>100</v>
      </c>
      <c r="L97" s="211" t="s">
        <v>101</v>
      </c>
      <c r="M97" s="275" t="s">
        <v>232</v>
      </c>
      <c r="N97" s="147" t="s">
        <v>87</v>
      </c>
      <c r="O97" s="170" t="s">
        <v>55</v>
      </c>
      <c r="P97" s="171"/>
      <c r="Q97" s="165"/>
      <c r="R97" s="170"/>
      <c r="S97" s="165"/>
      <c r="T97" s="170"/>
      <c r="U97" s="170"/>
      <c r="V97" s="165"/>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66"/>
      <c r="AW97" s="166"/>
    </row>
    <row r="98" spans="1:49" ht="15.6" customHeight="1" x14ac:dyDescent="0.3">
      <c r="A98" s="212"/>
      <c r="B98" s="493"/>
      <c r="C98" s="253">
        <v>0</v>
      </c>
      <c r="D98" s="254"/>
      <c r="E98" s="191">
        <f t="shared" ref="E98:E107" si="74">ROUND(C98*D98,2)</f>
        <v>0</v>
      </c>
      <c r="F98" s="231"/>
      <c r="G98" s="191">
        <f t="shared" ref="G98:G107" si="75">ROUND(E98*F98,2)</f>
        <v>0</v>
      </c>
      <c r="H98" s="191"/>
      <c r="I98" s="194"/>
      <c r="K98" s="253">
        <v>0</v>
      </c>
      <c r="L98" s="254"/>
      <c r="M98" s="191">
        <f t="shared" ref="M98:M107" si="76">ROUND(K98*L98,2)</f>
        <v>0</v>
      </c>
      <c r="N98" s="231"/>
      <c r="O98" s="191">
        <f t="shared" ref="O98:O107" si="77">ROUND(M98*N98,2)</f>
        <v>0</v>
      </c>
      <c r="P98" s="191"/>
      <c r="R98" s="191">
        <f t="shared" ref="R98:R108" si="78">O98-G98</f>
        <v>0</v>
      </c>
      <c r="S98" s="154"/>
      <c r="T98" s="191">
        <f t="shared" ref="T98:T107" si="79">SUM(W98:AU98)</f>
        <v>0</v>
      </c>
      <c r="U98" s="191">
        <f t="shared" ref="U98:U108" si="80">G98-T98</f>
        <v>0</v>
      </c>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row>
    <row r="99" spans="1:49" x14ac:dyDescent="0.3">
      <c r="A99" s="212"/>
      <c r="B99" s="493"/>
      <c r="C99" s="253">
        <v>0</v>
      </c>
      <c r="D99" s="254"/>
      <c r="E99" s="191">
        <f t="shared" si="74"/>
        <v>0</v>
      </c>
      <c r="F99" s="231"/>
      <c r="G99" s="191">
        <f t="shared" si="75"/>
        <v>0</v>
      </c>
      <c r="H99" s="191"/>
      <c r="I99" s="194"/>
      <c r="K99" s="253">
        <v>0</v>
      </c>
      <c r="L99" s="254"/>
      <c r="M99" s="191">
        <f t="shared" si="76"/>
        <v>0</v>
      </c>
      <c r="N99" s="231"/>
      <c r="O99" s="191">
        <f t="shared" si="77"/>
        <v>0</v>
      </c>
      <c r="P99" s="191"/>
      <c r="R99" s="191">
        <f t="shared" si="78"/>
        <v>0</v>
      </c>
      <c r="S99" s="154"/>
      <c r="T99" s="191">
        <f t="shared" si="79"/>
        <v>0</v>
      </c>
      <c r="U99" s="191">
        <f t="shared" si="80"/>
        <v>0</v>
      </c>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row>
    <row r="100" spans="1:49" x14ac:dyDescent="0.3">
      <c r="A100" s="212"/>
      <c r="B100" s="493"/>
      <c r="C100" s="253">
        <v>0</v>
      </c>
      <c r="D100" s="254"/>
      <c r="E100" s="191">
        <f t="shared" si="74"/>
        <v>0</v>
      </c>
      <c r="F100" s="231"/>
      <c r="G100" s="191">
        <f t="shared" si="75"/>
        <v>0</v>
      </c>
      <c r="H100" s="191"/>
      <c r="I100" s="194"/>
      <c r="K100" s="253">
        <v>0</v>
      </c>
      <c r="L100" s="254"/>
      <c r="M100" s="191">
        <f t="shared" si="76"/>
        <v>0</v>
      </c>
      <c r="N100" s="231"/>
      <c r="O100" s="191">
        <f t="shared" si="77"/>
        <v>0</v>
      </c>
      <c r="P100" s="191"/>
      <c r="R100" s="191">
        <f t="shared" si="78"/>
        <v>0</v>
      </c>
      <c r="S100" s="154"/>
      <c r="T100" s="191">
        <f t="shared" si="79"/>
        <v>0</v>
      </c>
      <c r="U100" s="191">
        <f t="shared" si="80"/>
        <v>0</v>
      </c>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row>
    <row r="101" spans="1:49" x14ac:dyDescent="0.3">
      <c r="A101" s="212"/>
      <c r="B101" s="493"/>
      <c r="C101" s="253">
        <v>0</v>
      </c>
      <c r="D101" s="254"/>
      <c r="E101" s="191">
        <f t="shared" si="74"/>
        <v>0</v>
      </c>
      <c r="F101" s="231"/>
      <c r="G101" s="191">
        <f t="shared" si="75"/>
        <v>0</v>
      </c>
      <c r="H101" s="191"/>
      <c r="I101" s="194"/>
      <c r="K101" s="253">
        <v>0</v>
      </c>
      <c r="L101" s="254"/>
      <c r="M101" s="191">
        <f t="shared" si="76"/>
        <v>0</v>
      </c>
      <c r="N101" s="231"/>
      <c r="O101" s="191">
        <f t="shared" si="77"/>
        <v>0</v>
      </c>
      <c r="P101" s="191"/>
      <c r="R101" s="191">
        <f t="shared" si="78"/>
        <v>0</v>
      </c>
      <c r="S101" s="154"/>
      <c r="T101" s="191">
        <f t="shared" si="79"/>
        <v>0</v>
      </c>
      <c r="U101" s="191">
        <f t="shared" si="80"/>
        <v>0</v>
      </c>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row>
    <row r="102" spans="1:49" x14ac:dyDescent="0.3">
      <c r="A102" s="212"/>
      <c r="B102" s="493"/>
      <c r="C102" s="253">
        <v>0</v>
      </c>
      <c r="D102" s="254"/>
      <c r="E102" s="191">
        <f t="shared" si="74"/>
        <v>0</v>
      </c>
      <c r="F102" s="231"/>
      <c r="G102" s="191">
        <f t="shared" si="75"/>
        <v>0</v>
      </c>
      <c r="H102" s="191"/>
      <c r="I102" s="194"/>
      <c r="K102" s="253">
        <v>0</v>
      </c>
      <c r="L102" s="254"/>
      <c r="M102" s="191">
        <f t="shared" si="76"/>
        <v>0</v>
      </c>
      <c r="N102" s="231"/>
      <c r="O102" s="191">
        <f t="shared" si="77"/>
        <v>0</v>
      </c>
      <c r="P102" s="191"/>
      <c r="R102" s="191">
        <f t="shared" si="78"/>
        <v>0</v>
      </c>
      <c r="S102" s="154"/>
      <c r="T102" s="191">
        <f t="shared" si="79"/>
        <v>0</v>
      </c>
      <c r="U102" s="191">
        <f t="shared" si="80"/>
        <v>0</v>
      </c>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row>
    <row r="103" spans="1:49" x14ac:dyDescent="0.3">
      <c r="A103" s="212"/>
      <c r="B103" s="493"/>
      <c r="C103" s="253">
        <v>0</v>
      </c>
      <c r="D103" s="254"/>
      <c r="E103" s="191">
        <f t="shared" si="74"/>
        <v>0</v>
      </c>
      <c r="F103" s="231"/>
      <c r="G103" s="191">
        <f t="shared" si="75"/>
        <v>0</v>
      </c>
      <c r="H103" s="191"/>
      <c r="I103" s="194"/>
      <c r="K103" s="253">
        <v>0</v>
      </c>
      <c r="L103" s="254"/>
      <c r="M103" s="191">
        <f t="shared" si="76"/>
        <v>0</v>
      </c>
      <c r="N103" s="231"/>
      <c r="O103" s="191">
        <f t="shared" si="77"/>
        <v>0</v>
      </c>
      <c r="P103" s="191"/>
      <c r="R103" s="191">
        <f t="shared" si="78"/>
        <v>0</v>
      </c>
      <c r="S103" s="154"/>
      <c r="T103" s="191">
        <f t="shared" si="79"/>
        <v>0</v>
      </c>
      <c r="U103" s="191">
        <f t="shared" si="80"/>
        <v>0</v>
      </c>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row>
    <row r="104" spans="1:49" x14ac:dyDescent="0.3">
      <c r="A104" s="212"/>
      <c r="B104" s="493"/>
      <c r="C104" s="253">
        <v>0</v>
      </c>
      <c r="D104" s="254"/>
      <c r="E104" s="191">
        <f t="shared" si="74"/>
        <v>0</v>
      </c>
      <c r="F104" s="231"/>
      <c r="G104" s="191">
        <f t="shared" si="75"/>
        <v>0</v>
      </c>
      <c r="H104" s="191"/>
      <c r="I104" s="194"/>
      <c r="K104" s="253">
        <v>0</v>
      </c>
      <c r="L104" s="254"/>
      <c r="M104" s="191">
        <f t="shared" si="76"/>
        <v>0</v>
      </c>
      <c r="N104" s="231"/>
      <c r="O104" s="191">
        <f t="shared" si="77"/>
        <v>0</v>
      </c>
      <c r="P104" s="191"/>
      <c r="R104" s="191">
        <f t="shared" si="78"/>
        <v>0</v>
      </c>
      <c r="S104" s="154"/>
      <c r="T104" s="191">
        <f t="shared" si="79"/>
        <v>0</v>
      </c>
      <c r="U104" s="191">
        <f t="shared" si="80"/>
        <v>0</v>
      </c>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row>
    <row r="105" spans="1:49" x14ac:dyDescent="0.3">
      <c r="A105" s="212"/>
      <c r="B105" s="493"/>
      <c r="C105" s="253">
        <v>0</v>
      </c>
      <c r="D105" s="254"/>
      <c r="E105" s="191">
        <f t="shared" si="74"/>
        <v>0</v>
      </c>
      <c r="F105" s="231"/>
      <c r="G105" s="191">
        <f t="shared" si="75"/>
        <v>0</v>
      </c>
      <c r="H105" s="191"/>
      <c r="I105" s="194"/>
      <c r="K105" s="253">
        <v>0</v>
      </c>
      <c r="L105" s="254"/>
      <c r="M105" s="191">
        <f t="shared" si="76"/>
        <v>0</v>
      </c>
      <c r="N105" s="231"/>
      <c r="O105" s="191">
        <f t="shared" si="77"/>
        <v>0</v>
      </c>
      <c r="P105" s="191"/>
      <c r="R105" s="191">
        <f t="shared" si="78"/>
        <v>0</v>
      </c>
      <c r="S105" s="154"/>
      <c r="T105" s="191">
        <f t="shared" si="79"/>
        <v>0</v>
      </c>
      <c r="U105" s="191">
        <f t="shared" si="80"/>
        <v>0</v>
      </c>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row>
    <row r="106" spans="1:49" x14ac:dyDescent="0.3">
      <c r="A106" s="212"/>
      <c r="B106" s="493"/>
      <c r="C106" s="253">
        <v>0</v>
      </c>
      <c r="D106" s="254"/>
      <c r="E106" s="191">
        <f t="shared" si="74"/>
        <v>0</v>
      </c>
      <c r="F106" s="231"/>
      <c r="G106" s="191">
        <f t="shared" si="75"/>
        <v>0</v>
      </c>
      <c r="H106" s="191"/>
      <c r="I106" s="194"/>
      <c r="K106" s="253">
        <v>0</v>
      </c>
      <c r="L106" s="254"/>
      <c r="M106" s="191">
        <f t="shared" si="76"/>
        <v>0</v>
      </c>
      <c r="N106" s="231"/>
      <c r="O106" s="191">
        <f t="shared" si="77"/>
        <v>0</v>
      </c>
      <c r="P106" s="191"/>
      <c r="R106" s="191">
        <f t="shared" si="78"/>
        <v>0</v>
      </c>
      <c r="S106" s="154"/>
      <c r="T106" s="191">
        <f t="shared" si="79"/>
        <v>0</v>
      </c>
      <c r="U106" s="191">
        <f t="shared" si="80"/>
        <v>0</v>
      </c>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row>
    <row r="107" spans="1:49" ht="15" thickBot="1" x14ac:dyDescent="0.35">
      <c r="A107" s="213"/>
      <c r="B107" s="494"/>
      <c r="C107" s="255">
        <v>0</v>
      </c>
      <c r="D107" s="256"/>
      <c r="E107" s="236">
        <f t="shared" si="74"/>
        <v>0</v>
      </c>
      <c r="F107" s="237"/>
      <c r="G107" s="236">
        <f t="shared" si="75"/>
        <v>0</v>
      </c>
      <c r="H107" s="191"/>
      <c r="I107" s="194"/>
      <c r="K107" s="255">
        <v>0</v>
      </c>
      <c r="L107" s="256"/>
      <c r="M107" s="236">
        <f t="shared" si="76"/>
        <v>0</v>
      </c>
      <c r="N107" s="237"/>
      <c r="O107" s="236">
        <f t="shared" si="77"/>
        <v>0</v>
      </c>
      <c r="P107" s="191"/>
      <c r="R107" s="236">
        <f t="shared" si="78"/>
        <v>0</v>
      </c>
      <c r="S107" s="154"/>
      <c r="T107" s="236">
        <f t="shared" si="79"/>
        <v>0</v>
      </c>
      <c r="U107" s="236">
        <f t="shared" si="80"/>
        <v>0</v>
      </c>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row>
    <row r="108" spans="1:49" s="155" customFormat="1" ht="15.6" thickTop="1" thickBot="1" x14ac:dyDescent="0.35">
      <c r="A108" s="206" t="s">
        <v>104</v>
      </c>
      <c r="B108" s="154"/>
      <c r="D108" s="257"/>
      <c r="E108" s="172">
        <f>SUM(E98:E107)</f>
        <v>0</v>
      </c>
      <c r="F108" s="157"/>
      <c r="G108" s="188">
        <f>SUM(G98:G107)</f>
        <v>0</v>
      </c>
      <c r="H108" s="184"/>
      <c r="I108" s="185">
        <v>0</v>
      </c>
      <c r="J108" s="154"/>
      <c r="L108" s="257"/>
      <c r="M108" s="172">
        <f>SUM(M98:M107)</f>
        <v>0</v>
      </c>
      <c r="N108" s="157"/>
      <c r="O108" s="188">
        <f>SUM(O98:O107)</f>
        <v>0</v>
      </c>
      <c r="P108" s="184"/>
      <c r="Q108" s="154"/>
      <c r="R108" s="188">
        <f t="shared" si="78"/>
        <v>0</v>
      </c>
      <c r="S108" s="154"/>
      <c r="T108" s="188">
        <f>SUM(W108:AU108)</f>
        <v>0</v>
      </c>
      <c r="U108" s="188">
        <f t="shared" si="80"/>
        <v>0</v>
      </c>
      <c r="V108" s="154"/>
      <c r="W108" s="188">
        <f t="shared" ref="W108:AU108" si="81">SUM(W98:W107)</f>
        <v>0</v>
      </c>
      <c r="X108" s="188">
        <f t="shared" si="81"/>
        <v>0</v>
      </c>
      <c r="Y108" s="188">
        <f t="shared" si="81"/>
        <v>0</v>
      </c>
      <c r="Z108" s="188">
        <f t="shared" si="81"/>
        <v>0</v>
      </c>
      <c r="AA108" s="188">
        <f t="shared" si="81"/>
        <v>0</v>
      </c>
      <c r="AB108" s="188">
        <f t="shared" si="81"/>
        <v>0</v>
      </c>
      <c r="AC108" s="188">
        <f t="shared" si="81"/>
        <v>0</v>
      </c>
      <c r="AD108" s="188">
        <f t="shared" si="81"/>
        <v>0</v>
      </c>
      <c r="AE108" s="188">
        <f t="shared" si="81"/>
        <v>0</v>
      </c>
      <c r="AF108" s="188">
        <f t="shared" si="81"/>
        <v>0</v>
      </c>
      <c r="AG108" s="188">
        <f t="shared" si="81"/>
        <v>0</v>
      </c>
      <c r="AH108" s="188">
        <f t="shared" si="81"/>
        <v>0</v>
      </c>
      <c r="AI108" s="188">
        <f t="shared" si="81"/>
        <v>0</v>
      </c>
      <c r="AJ108" s="188">
        <f t="shared" si="81"/>
        <v>0</v>
      </c>
      <c r="AK108" s="188">
        <f t="shared" si="81"/>
        <v>0</v>
      </c>
      <c r="AL108" s="188">
        <f t="shared" si="81"/>
        <v>0</v>
      </c>
      <c r="AM108" s="188">
        <f t="shared" si="81"/>
        <v>0</v>
      </c>
      <c r="AN108" s="188">
        <f t="shared" si="81"/>
        <v>0</v>
      </c>
      <c r="AO108" s="188">
        <f t="shared" si="81"/>
        <v>0</v>
      </c>
      <c r="AP108" s="188">
        <f t="shared" si="81"/>
        <v>0</v>
      </c>
      <c r="AQ108" s="188">
        <f t="shared" si="81"/>
        <v>0</v>
      </c>
      <c r="AR108" s="188">
        <f t="shared" si="81"/>
        <v>0</v>
      </c>
      <c r="AS108" s="188">
        <f t="shared" si="81"/>
        <v>0</v>
      </c>
      <c r="AT108" s="188">
        <f t="shared" si="81"/>
        <v>0</v>
      </c>
      <c r="AU108" s="188">
        <f t="shared" si="81"/>
        <v>0</v>
      </c>
      <c r="AV108" s="166"/>
      <c r="AW108" s="166"/>
    </row>
    <row r="109" spans="1:49" s="155" customFormat="1" ht="15" thickBot="1" x14ac:dyDescent="0.35">
      <c r="A109" s="206"/>
      <c r="B109" s="154"/>
      <c r="D109" s="257"/>
      <c r="E109" s="172"/>
      <c r="F109" s="157"/>
      <c r="G109" s="184"/>
      <c r="H109" s="184"/>
      <c r="I109" s="184"/>
      <c r="J109" s="154"/>
      <c r="L109" s="257"/>
      <c r="M109" s="172"/>
      <c r="N109" s="157"/>
      <c r="O109" s="184"/>
      <c r="P109" s="184"/>
      <c r="Q109" s="154"/>
      <c r="R109" s="184"/>
      <c r="S109" s="154"/>
      <c r="T109" s="184"/>
      <c r="U109" s="184"/>
      <c r="V109" s="15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66"/>
      <c r="AW109" s="166"/>
    </row>
    <row r="110" spans="1:49" s="155" customFormat="1" ht="15" thickBot="1" x14ac:dyDescent="0.35">
      <c r="A110" s="206" t="s">
        <v>105</v>
      </c>
      <c r="B110" s="154"/>
      <c r="D110" s="257"/>
      <c r="E110" s="172"/>
      <c r="F110" s="157"/>
      <c r="G110" s="205">
        <f>+G93+G108</f>
        <v>0</v>
      </c>
      <c r="H110" s="201"/>
      <c r="I110" s="201"/>
      <c r="J110" s="154"/>
      <c r="L110" s="257"/>
      <c r="M110" s="172"/>
      <c r="N110" s="157"/>
      <c r="O110" s="205">
        <f>+O93+O108</f>
        <v>0</v>
      </c>
      <c r="P110" s="201"/>
      <c r="Q110" s="154"/>
      <c r="R110" s="205">
        <f>O110-G110</f>
        <v>0</v>
      </c>
      <c r="S110" s="154"/>
      <c r="T110" s="205">
        <f>SUM(W110:AU110)</f>
        <v>0</v>
      </c>
      <c r="U110" s="205">
        <f>G110-T110</f>
        <v>0</v>
      </c>
      <c r="V110" s="154"/>
      <c r="W110" s="205">
        <f t="shared" ref="W110:AU110" si="82">+W93+W108</f>
        <v>0</v>
      </c>
      <c r="X110" s="205">
        <f t="shared" si="82"/>
        <v>0</v>
      </c>
      <c r="Y110" s="205">
        <f t="shared" si="82"/>
        <v>0</v>
      </c>
      <c r="Z110" s="205">
        <f t="shared" si="82"/>
        <v>0</v>
      </c>
      <c r="AA110" s="205">
        <f t="shared" si="82"/>
        <v>0</v>
      </c>
      <c r="AB110" s="205">
        <f t="shared" si="82"/>
        <v>0</v>
      </c>
      <c r="AC110" s="205">
        <f t="shared" si="82"/>
        <v>0</v>
      </c>
      <c r="AD110" s="205">
        <f t="shared" si="82"/>
        <v>0</v>
      </c>
      <c r="AE110" s="205">
        <f t="shared" si="82"/>
        <v>0</v>
      </c>
      <c r="AF110" s="205">
        <f t="shared" si="82"/>
        <v>0</v>
      </c>
      <c r="AG110" s="205">
        <f t="shared" si="82"/>
        <v>0</v>
      </c>
      <c r="AH110" s="205">
        <f t="shared" si="82"/>
        <v>0</v>
      </c>
      <c r="AI110" s="205">
        <f t="shared" si="82"/>
        <v>0</v>
      </c>
      <c r="AJ110" s="205">
        <f t="shared" si="82"/>
        <v>0</v>
      </c>
      <c r="AK110" s="205">
        <f t="shared" si="82"/>
        <v>0</v>
      </c>
      <c r="AL110" s="205">
        <f t="shared" si="82"/>
        <v>0</v>
      </c>
      <c r="AM110" s="205">
        <f t="shared" si="82"/>
        <v>0</v>
      </c>
      <c r="AN110" s="205">
        <f t="shared" si="82"/>
        <v>0</v>
      </c>
      <c r="AO110" s="205">
        <f t="shared" si="82"/>
        <v>0</v>
      </c>
      <c r="AP110" s="205">
        <f t="shared" si="82"/>
        <v>0</v>
      </c>
      <c r="AQ110" s="205">
        <f t="shared" si="82"/>
        <v>0</v>
      </c>
      <c r="AR110" s="205">
        <f t="shared" si="82"/>
        <v>0</v>
      </c>
      <c r="AS110" s="205">
        <f t="shared" si="82"/>
        <v>0</v>
      </c>
      <c r="AT110" s="205">
        <f t="shared" si="82"/>
        <v>0</v>
      </c>
      <c r="AU110" s="205">
        <f t="shared" si="82"/>
        <v>0</v>
      </c>
      <c r="AV110" s="166"/>
      <c r="AW110" s="166"/>
    </row>
    <row r="111" spans="1:49" s="155" customFormat="1" x14ac:dyDescent="0.3">
      <c r="A111" s="206"/>
      <c r="B111" s="154"/>
      <c r="D111" s="257"/>
      <c r="E111" s="172"/>
      <c r="F111" s="157"/>
      <c r="G111" s="154"/>
      <c r="H111" s="154"/>
      <c r="I111" s="165"/>
      <c r="J111" s="154"/>
      <c r="L111" s="257"/>
      <c r="M111" s="172"/>
      <c r="N111" s="157"/>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66"/>
      <c r="AW111" s="166"/>
    </row>
    <row r="112" spans="1:49" s="155" customFormat="1" x14ac:dyDescent="0.3">
      <c r="A112" s="206"/>
      <c r="B112" s="154"/>
      <c r="D112" s="257"/>
      <c r="E112" s="172"/>
      <c r="F112" s="157"/>
      <c r="G112" s="154"/>
      <c r="H112" s="154"/>
      <c r="I112" s="165"/>
      <c r="J112" s="154"/>
      <c r="L112" s="257"/>
      <c r="M112" s="172"/>
      <c r="N112" s="157"/>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66"/>
      <c r="AW112" s="166"/>
    </row>
    <row r="113" spans="1:49" s="155" customFormat="1" x14ac:dyDescent="0.3">
      <c r="A113" s="206" t="s">
        <v>106</v>
      </c>
      <c r="B113" s="154"/>
      <c r="D113" s="257"/>
      <c r="E113" s="172"/>
      <c r="F113" s="157"/>
      <c r="G113" s="154"/>
      <c r="H113" s="154"/>
      <c r="I113" s="165"/>
      <c r="J113" s="154"/>
      <c r="L113" s="257"/>
      <c r="M113" s="172"/>
      <c r="N113" s="157"/>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66"/>
      <c r="AW113" s="166"/>
    </row>
    <row r="114" spans="1:49" s="155" customFormat="1" x14ac:dyDescent="0.3">
      <c r="A114" s="207" t="s">
        <v>12</v>
      </c>
      <c r="B114" s="207" t="s">
        <v>13</v>
      </c>
      <c r="C114" s="196"/>
      <c r="D114" s="258"/>
      <c r="E114" s="196"/>
      <c r="F114" s="198"/>
      <c r="G114" s="194"/>
      <c r="H114" s="194"/>
      <c r="I114" s="194"/>
      <c r="J114" s="165"/>
      <c r="K114" s="604"/>
      <c r="L114" s="605"/>
      <c r="M114" s="604"/>
      <c r="N114" s="606"/>
      <c r="O114" s="165"/>
      <c r="P114" s="165"/>
      <c r="Q114" s="165"/>
      <c r="R114" s="165"/>
      <c r="S114" s="165"/>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66"/>
      <c r="AW114" s="166"/>
    </row>
    <row r="115" spans="1:49" s="155" customFormat="1" x14ac:dyDescent="0.3">
      <c r="A115" s="196"/>
      <c r="B115" s="194"/>
      <c r="C115" s="208"/>
      <c r="D115" s="259"/>
      <c r="E115" s="208"/>
      <c r="F115" s="210"/>
      <c r="G115" s="194"/>
      <c r="H115" s="194"/>
      <c r="I115" s="194"/>
      <c r="J115" s="165"/>
      <c r="K115" s="610"/>
      <c r="L115" s="611"/>
      <c r="M115" s="610"/>
      <c r="N115" s="612"/>
      <c r="O115" s="165"/>
      <c r="P115" s="165"/>
      <c r="Q115" s="165"/>
      <c r="R115" s="165"/>
      <c r="S115" s="165"/>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66"/>
      <c r="AW115" s="166"/>
    </row>
    <row r="116" spans="1:49" s="155" customFormat="1" x14ac:dyDescent="0.3">
      <c r="A116" s="147" t="s">
        <v>99</v>
      </c>
      <c r="B116" s="148" t="s">
        <v>51</v>
      </c>
      <c r="C116" s="147" t="s">
        <v>107</v>
      </c>
      <c r="D116" s="211" t="s">
        <v>280</v>
      </c>
      <c r="E116" s="169" t="s">
        <v>232</v>
      </c>
      <c r="F116" s="147" t="s">
        <v>87</v>
      </c>
      <c r="G116" s="170" t="s">
        <v>55</v>
      </c>
      <c r="H116" s="171"/>
      <c r="I116" s="152" t="s">
        <v>212</v>
      </c>
      <c r="J116" s="154"/>
      <c r="K116" s="147" t="s">
        <v>107</v>
      </c>
      <c r="L116" s="392" t="s">
        <v>280</v>
      </c>
      <c r="M116" s="275" t="s">
        <v>232</v>
      </c>
      <c r="N116" s="147" t="s">
        <v>87</v>
      </c>
      <c r="O116" s="170" t="s">
        <v>55</v>
      </c>
      <c r="P116" s="171"/>
      <c r="Q116" s="154"/>
      <c r="R116" s="170"/>
      <c r="S116" s="154"/>
      <c r="T116" s="170"/>
      <c r="U116" s="170"/>
      <c r="V116" s="154"/>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66"/>
      <c r="AW116" s="166"/>
    </row>
    <row r="117" spans="1:49" x14ac:dyDescent="0.3">
      <c r="A117" s="212"/>
      <c r="B117" s="490"/>
      <c r="C117" s="390">
        <v>0</v>
      </c>
      <c r="D117" s="393">
        <v>0</v>
      </c>
      <c r="E117" s="191">
        <f t="shared" ref="E117:E118" si="83">ROUND(C117*D117,2)</f>
        <v>0</v>
      </c>
      <c r="F117" s="231"/>
      <c r="G117" s="191">
        <f t="shared" ref="G117:G118" si="84">ROUND(E117*F117,2)</f>
        <v>0</v>
      </c>
      <c r="H117" s="191"/>
      <c r="I117" s="194"/>
      <c r="K117" s="390">
        <v>0</v>
      </c>
      <c r="L117" s="393">
        <v>0</v>
      </c>
      <c r="M117" s="191">
        <f t="shared" ref="M117:M118" si="85">ROUND(K117*L117,2)</f>
        <v>0</v>
      </c>
      <c r="N117" s="231"/>
      <c r="O117" s="191">
        <f t="shared" ref="O117:O118" si="86">ROUND(M117*N117,2)</f>
        <v>0</v>
      </c>
      <c r="P117" s="191"/>
      <c r="R117" s="191">
        <f>O117-G117</f>
        <v>0</v>
      </c>
      <c r="T117" s="191">
        <f t="shared" ref="T117:T118" si="87">SUM(W117:AU117)</f>
        <v>0</v>
      </c>
      <c r="U117" s="191">
        <f>G117-T117</f>
        <v>0</v>
      </c>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row>
    <row r="118" spans="1:49" ht="15" thickBot="1" x14ac:dyDescent="0.35">
      <c r="A118" s="213"/>
      <c r="B118" s="492"/>
      <c r="C118" s="391">
        <v>0</v>
      </c>
      <c r="D118" s="394">
        <v>0</v>
      </c>
      <c r="E118" s="236">
        <f t="shared" si="83"/>
        <v>0</v>
      </c>
      <c r="F118" s="237"/>
      <c r="G118" s="236">
        <f t="shared" si="84"/>
        <v>0</v>
      </c>
      <c r="H118" s="191"/>
      <c r="I118" s="194"/>
      <c r="K118" s="391">
        <v>0</v>
      </c>
      <c r="L118" s="394">
        <v>0</v>
      </c>
      <c r="M118" s="236">
        <f t="shared" si="85"/>
        <v>0</v>
      </c>
      <c r="N118" s="237"/>
      <c r="O118" s="236">
        <f t="shared" si="86"/>
        <v>0</v>
      </c>
      <c r="P118" s="191"/>
      <c r="R118" s="236">
        <f>O118-G118</f>
        <v>0</v>
      </c>
      <c r="T118" s="236">
        <f t="shared" si="87"/>
        <v>0</v>
      </c>
      <c r="U118" s="236">
        <f>G118-T118</f>
        <v>0</v>
      </c>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row>
    <row r="119" spans="1:49" s="155" customFormat="1" ht="15.6" thickTop="1" thickBot="1" x14ac:dyDescent="0.35">
      <c r="A119" s="206" t="s">
        <v>108</v>
      </c>
      <c r="B119" s="154"/>
      <c r="D119" s="257"/>
      <c r="E119" s="172">
        <f>SUM(E117:E118)</f>
        <v>0</v>
      </c>
      <c r="F119" s="157"/>
      <c r="G119" s="188">
        <f>SUM(G117:G118)</f>
        <v>0</v>
      </c>
      <c r="H119" s="184"/>
      <c r="I119" s="185">
        <v>0</v>
      </c>
      <c r="J119" s="154"/>
      <c r="L119" s="257"/>
      <c r="M119" s="172">
        <f>SUM(M117:M118)</f>
        <v>0</v>
      </c>
      <c r="N119" s="157"/>
      <c r="O119" s="188">
        <f>SUM(O117:O118)</f>
        <v>0</v>
      </c>
      <c r="P119" s="184"/>
      <c r="Q119" s="154"/>
      <c r="R119" s="188">
        <f>O119-G119</f>
        <v>0</v>
      </c>
      <c r="S119" s="154"/>
      <c r="T119" s="188">
        <f>SUM(W119:AU119)</f>
        <v>0</v>
      </c>
      <c r="U119" s="188">
        <f>G119-T119</f>
        <v>0</v>
      </c>
      <c r="V119" s="154"/>
      <c r="W119" s="188">
        <f>SUM(W117:W118)</f>
        <v>0</v>
      </c>
      <c r="X119" s="188">
        <f t="shared" ref="X119:AQ119" si="88">SUM(X117:X118)</f>
        <v>0</v>
      </c>
      <c r="Y119" s="188">
        <f t="shared" si="88"/>
        <v>0</v>
      </c>
      <c r="Z119" s="188">
        <f t="shared" si="88"/>
        <v>0</v>
      </c>
      <c r="AA119" s="188">
        <f t="shared" si="88"/>
        <v>0</v>
      </c>
      <c r="AB119" s="188">
        <f t="shared" si="88"/>
        <v>0</v>
      </c>
      <c r="AC119" s="188">
        <f t="shared" si="88"/>
        <v>0</v>
      </c>
      <c r="AD119" s="188">
        <f t="shared" si="88"/>
        <v>0</v>
      </c>
      <c r="AE119" s="188">
        <f t="shared" si="88"/>
        <v>0</v>
      </c>
      <c r="AF119" s="188">
        <f t="shared" si="88"/>
        <v>0</v>
      </c>
      <c r="AG119" s="188">
        <f t="shared" si="88"/>
        <v>0</v>
      </c>
      <c r="AH119" s="188">
        <f t="shared" si="88"/>
        <v>0</v>
      </c>
      <c r="AI119" s="188">
        <f t="shared" si="88"/>
        <v>0</v>
      </c>
      <c r="AJ119" s="188">
        <f t="shared" si="88"/>
        <v>0</v>
      </c>
      <c r="AK119" s="188">
        <f t="shared" si="88"/>
        <v>0</v>
      </c>
      <c r="AL119" s="188">
        <f t="shared" si="88"/>
        <v>0</v>
      </c>
      <c r="AM119" s="188">
        <f t="shared" si="88"/>
        <v>0</v>
      </c>
      <c r="AN119" s="188">
        <f t="shared" si="88"/>
        <v>0</v>
      </c>
      <c r="AO119" s="188">
        <f t="shared" si="88"/>
        <v>0</v>
      </c>
      <c r="AP119" s="188">
        <f t="shared" si="88"/>
        <v>0</v>
      </c>
      <c r="AQ119" s="188">
        <f t="shared" si="88"/>
        <v>0</v>
      </c>
      <c r="AR119" s="188">
        <f t="shared" ref="AR119" si="89">SUM(AR117:AR118)</f>
        <v>0</v>
      </c>
      <c r="AS119" s="188">
        <f t="shared" ref="AS119" si="90">SUM(AS117:AS118)</f>
        <v>0</v>
      </c>
      <c r="AT119" s="188">
        <f t="shared" ref="AT119:AU119" si="91">SUM(AT117:AT118)</f>
        <v>0</v>
      </c>
      <c r="AU119" s="188">
        <f t="shared" si="91"/>
        <v>0</v>
      </c>
      <c r="AV119" s="166"/>
      <c r="AW119" s="166"/>
    </row>
    <row r="120" spans="1:49" s="155" customFormat="1" x14ac:dyDescent="0.3">
      <c r="A120" s="206"/>
      <c r="B120" s="154"/>
      <c r="D120" s="257"/>
      <c r="E120" s="172"/>
      <c r="F120" s="157"/>
      <c r="G120" s="154"/>
      <c r="H120" s="154"/>
      <c r="I120" s="165"/>
      <c r="J120" s="154"/>
      <c r="L120" s="257"/>
      <c r="M120" s="172"/>
      <c r="N120" s="157"/>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66"/>
      <c r="AW120" s="166"/>
    </row>
    <row r="121" spans="1:49" s="155" customFormat="1" x14ac:dyDescent="0.3">
      <c r="A121" s="207" t="s">
        <v>24</v>
      </c>
      <c r="B121" s="207" t="s">
        <v>25</v>
      </c>
      <c r="C121" s="196"/>
      <c r="D121" s="258"/>
      <c r="E121" s="196"/>
      <c r="F121" s="198"/>
      <c r="G121" s="194"/>
      <c r="H121" s="194"/>
      <c r="I121" s="194"/>
      <c r="J121" s="165"/>
      <c r="K121" s="604"/>
      <c r="L121" s="605"/>
      <c r="M121" s="604"/>
      <c r="N121" s="606"/>
      <c r="O121" s="165"/>
      <c r="P121" s="165"/>
      <c r="Q121" s="165"/>
      <c r="R121" s="165"/>
      <c r="S121" s="165"/>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66"/>
      <c r="AW121" s="166"/>
    </row>
    <row r="122" spans="1:49" s="155" customFormat="1" x14ac:dyDescent="0.3">
      <c r="A122" s="196"/>
      <c r="B122" s="194"/>
      <c r="C122" s="208"/>
      <c r="D122" s="259"/>
      <c r="E122" s="208"/>
      <c r="F122" s="210"/>
      <c r="G122" s="194"/>
      <c r="H122" s="194"/>
      <c r="I122" s="194"/>
      <c r="J122" s="165"/>
      <c r="K122" s="610"/>
      <c r="L122" s="611"/>
      <c r="M122" s="610"/>
      <c r="N122" s="612"/>
      <c r="O122" s="165"/>
      <c r="P122" s="165"/>
      <c r="Q122" s="165"/>
      <c r="R122" s="165"/>
      <c r="S122" s="165"/>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66"/>
      <c r="AW122" s="166"/>
    </row>
    <row r="123" spans="1:49" s="155" customFormat="1" x14ac:dyDescent="0.3">
      <c r="A123" s="147" t="s">
        <v>99</v>
      </c>
      <c r="B123" s="148" t="s">
        <v>51</v>
      </c>
      <c r="C123" s="147" t="s">
        <v>107</v>
      </c>
      <c r="D123" s="211" t="s">
        <v>280</v>
      </c>
      <c r="E123" s="169" t="s">
        <v>232</v>
      </c>
      <c r="F123" s="147" t="s">
        <v>87</v>
      </c>
      <c r="G123" s="170" t="s">
        <v>55</v>
      </c>
      <c r="H123" s="171"/>
      <c r="I123" s="152" t="s">
        <v>212</v>
      </c>
      <c r="J123" s="154"/>
      <c r="K123" s="147" t="s">
        <v>107</v>
      </c>
      <c r="L123" s="392" t="s">
        <v>280</v>
      </c>
      <c r="M123" s="275" t="s">
        <v>232</v>
      </c>
      <c r="N123" s="147" t="s">
        <v>87</v>
      </c>
      <c r="O123" s="170" t="s">
        <v>55</v>
      </c>
      <c r="P123" s="171"/>
      <c r="Q123" s="154"/>
      <c r="R123" s="170"/>
      <c r="S123" s="154"/>
      <c r="T123" s="170"/>
      <c r="U123" s="170"/>
      <c r="V123" s="154"/>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66"/>
      <c r="AW123" s="166"/>
    </row>
    <row r="124" spans="1:49" x14ac:dyDescent="0.3">
      <c r="A124" s="212"/>
      <c r="B124" s="490"/>
      <c r="C124" s="390">
        <v>7.0000000000000007E-2</v>
      </c>
      <c r="D124" s="393">
        <v>0</v>
      </c>
      <c r="E124" s="191">
        <f t="shared" ref="E124:E125" si="92">ROUND(C124*D124,2)</f>
        <v>0</v>
      </c>
      <c r="F124" s="231"/>
      <c r="G124" s="191">
        <f t="shared" ref="G124:G125" si="93">ROUND(E124*F124,2)</f>
        <v>0</v>
      </c>
      <c r="H124" s="191"/>
      <c r="I124" s="194"/>
      <c r="K124" s="390">
        <v>0</v>
      </c>
      <c r="L124" s="393">
        <v>0</v>
      </c>
      <c r="M124" s="191">
        <f t="shared" ref="M124:M125" si="94">ROUND(K124*L124,2)</f>
        <v>0</v>
      </c>
      <c r="N124" s="231"/>
      <c r="O124" s="191">
        <f t="shared" ref="O124:O125" si="95">ROUND(M124*N124,2)</f>
        <v>0</v>
      </c>
      <c r="P124" s="191"/>
      <c r="R124" s="191">
        <f>O124-G124</f>
        <v>0</v>
      </c>
      <c r="T124" s="191">
        <f t="shared" ref="T124:T125" si="96">SUM(W124:AU124)</f>
        <v>0</v>
      </c>
      <c r="U124" s="191">
        <f>G124-T124</f>
        <v>0</v>
      </c>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row>
    <row r="125" spans="1:49" ht="15" thickBot="1" x14ac:dyDescent="0.35">
      <c r="A125" s="213"/>
      <c r="B125" s="492"/>
      <c r="C125" s="391">
        <v>0</v>
      </c>
      <c r="D125" s="394">
        <v>0</v>
      </c>
      <c r="E125" s="236">
        <f t="shared" si="92"/>
        <v>0</v>
      </c>
      <c r="F125" s="237"/>
      <c r="G125" s="236">
        <f t="shared" si="93"/>
        <v>0</v>
      </c>
      <c r="H125" s="191"/>
      <c r="I125" s="194"/>
      <c r="K125" s="391">
        <v>0</v>
      </c>
      <c r="L125" s="394">
        <v>0</v>
      </c>
      <c r="M125" s="236">
        <f t="shared" si="94"/>
        <v>0</v>
      </c>
      <c r="N125" s="237"/>
      <c r="O125" s="236">
        <f t="shared" si="95"/>
        <v>0</v>
      </c>
      <c r="P125" s="191"/>
      <c r="R125" s="236">
        <f>O125-G125</f>
        <v>0</v>
      </c>
      <c r="T125" s="236">
        <f t="shared" si="96"/>
        <v>0</v>
      </c>
      <c r="U125" s="236">
        <f>G125-T125</f>
        <v>0</v>
      </c>
      <c r="W125" s="238"/>
      <c r="X125" s="238"/>
      <c r="Y125" s="238"/>
      <c r="Z125" s="238"/>
      <c r="AA125" s="238"/>
      <c r="AB125" s="238"/>
      <c r="AC125" s="238"/>
      <c r="AD125" s="238"/>
      <c r="AE125" s="238"/>
      <c r="AF125" s="238"/>
      <c r="AG125" s="238"/>
      <c r="AH125" s="238"/>
      <c r="AI125" s="238"/>
      <c r="AJ125" s="238"/>
      <c r="AK125" s="238"/>
      <c r="AL125" s="238"/>
      <c r="AM125" s="238"/>
      <c r="AN125" s="238"/>
      <c r="AO125" s="238"/>
      <c r="AP125" s="238"/>
      <c r="AQ125" s="238"/>
      <c r="AR125" s="238"/>
      <c r="AS125" s="238"/>
      <c r="AT125" s="238"/>
      <c r="AU125" s="238"/>
    </row>
    <row r="126" spans="1:49" s="155" customFormat="1" ht="15.6" thickTop="1" thickBot="1" x14ac:dyDescent="0.35">
      <c r="A126" s="206" t="s">
        <v>109</v>
      </c>
      <c r="B126" s="154"/>
      <c r="D126" s="257"/>
      <c r="E126" s="172">
        <f>SUM(E124:E125)</f>
        <v>0</v>
      </c>
      <c r="F126" s="157"/>
      <c r="G126" s="188">
        <f>SUM(G124:G125)</f>
        <v>0</v>
      </c>
      <c r="H126" s="184"/>
      <c r="I126" s="185">
        <v>0</v>
      </c>
      <c r="J126" s="154"/>
      <c r="L126" s="257"/>
      <c r="M126" s="172">
        <f>SUM(M124:M125)</f>
        <v>0</v>
      </c>
      <c r="N126" s="157"/>
      <c r="O126" s="188">
        <f>SUM(O124:O125)</f>
        <v>0</v>
      </c>
      <c r="P126" s="184"/>
      <c r="Q126" s="154"/>
      <c r="R126" s="188">
        <f>O126-G126</f>
        <v>0</v>
      </c>
      <c r="S126" s="154"/>
      <c r="T126" s="188">
        <f>SUM(W126:AU126)</f>
        <v>0</v>
      </c>
      <c r="U126" s="188">
        <f>G126-T126</f>
        <v>0</v>
      </c>
      <c r="V126" s="154"/>
      <c r="W126" s="188">
        <f>SUM(W124:W125)</f>
        <v>0</v>
      </c>
      <c r="X126" s="188">
        <f t="shared" ref="X126:AQ126" si="97">SUM(X124:X125)</f>
        <v>0</v>
      </c>
      <c r="Y126" s="188">
        <f t="shared" si="97"/>
        <v>0</v>
      </c>
      <c r="Z126" s="188">
        <f t="shared" si="97"/>
        <v>0</v>
      </c>
      <c r="AA126" s="188">
        <f t="shared" si="97"/>
        <v>0</v>
      </c>
      <c r="AB126" s="188">
        <f t="shared" si="97"/>
        <v>0</v>
      </c>
      <c r="AC126" s="188">
        <f t="shared" si="97"/>
        <v>0</v>
      </c>
      <c r="AD126" s="188">
        <f t="shared" si="97"/>
        <v>0</v>
      </c>
      <c r="AE126" s="188">
        <f t="shared" si="97"/>
        <v>0</v>
      </c>
      <c r="AF126" s="188">
        <f t="shared" si="97"/>
        <v>0</v>
      </c>
      <c r="AG126" s="188">
        <f t="shared" si="97"/>
        <v>0</v>
      </c>
      <c r="AH126" s="188">
        <f t="shared" si="97"/>
        <v>0</v>
      </c>
      <c r="AI126" s="188">
        <f t="shared" si="97"/>
        <v>0</v>
      </c>
      <c r="AJ126" s="188">
        <f t="shared" si="97"/>
        <v>0</v>
      </c>
      <c r="AK126" s="188">
        <f t="shared" si="97"/>
        <v>0</v>
      </c>
      <c r="AL126" s="188">
        <f t="shared" si="97"/>
        <v>0</v>
      </c>
      <c r="AM126" s="188">
        <f t="shared" si="97"/>
        <v>0</v>
      </c>
      <c r="AN126" s="188">
        <f t="shared" si="97"/>
        <v>0</v>
      </c>
      <c r="AO126" s="188">
        <f t="shared" si="97"/>
        <v>0</v>
      </c>
      <c r="AP126" s="188">
        <f t="shared" si="97"/>
        <v>0</v>
      </c>
      <c r="AQ126" s="188">
        <f t="shared" si="97"/>
        <v>0</v>
      </c>
      <c r="AR126" s="188">
        <f t="shared" ref="AR126" si="98">SUM(AR124:AR125)</f>
        <v>0</v>
      </c>
      <c r="AS126" s="188">
        <f t="shared" ref="AS126" si="99">SUM(AS124:AS125)</f>
        <v>0</v>
      </c>
      <c r="AT126" s="188">
        <f t="shared" ref="AT126:AU126" si="100">SUM(AT124:AT125)</f>
        <v>0</v>
      </c>
      <c r="AU126" s="188">
        <f t="shared" si="100"/>
        <v>0</v>
      </c>
      <c r="AV126" s="166"/>
      <c r="AW126" s="166"/>
    </row>
    <row r="127" spans="1:49" s="155" customFormat="1" ht="15" thickBot="1" x14ac:dyDescent="0.35">
      <c r="A127" s="206"/>
      <c r="B127" s="154"/>
      <c r="D127" s="257"/>
      <c r="E127" s="172"/>
      <c r="F127" s="157"/>
      <c r="G127" s="154"/>
      <c r="H127" s="154"/>
      <c r="I127" s="165"/>
      <c r="J127" s="154"/>
      <c r="L127" s="257"/>
      <c r="M127" s="172"/>
      <c r="N127" s="157"/>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66"/>
      <c r="AW127" s="166"/>
    </row>
    <row r="128" spans="1:49" s="155" customFormat="1" ht="15" thickBot="1" x14ac:dyDescent="0.35">
      <c r="A128" s="206" t="s">
        <v>110</v>
      </c>
      <c r="B128" s="154"/>
      <c r="D128" s="257"/>
      <c r="E128" s="172"/>
      <c r="F128" s="157"/>
      <c r="G128" s="205">
        <f>G119+G126</f>
        <v>0</v>
      </c>
      <c r="H128" s="201"/>
      <c r="I128" s="205">
        <f>I119+I126</f>
        <v>0</v>
      </c>
      <c r="J128" s="154"/>
      <c r="L128" s="257"/>
      <c r="M128" s="172"/>
      <c r="N128" s="157"/>
      <c r="O128" s="205">
        <f>O119+O126</f>
        <v>0</v>
      </c>
      <c r="P128" s="201"/>
      <c r="Q128" s="154"/>
      <c r="R128" s="205">
        <f>O128-G128</f>
        <v>0</v>
      </c>
      <c r="S128" s="154"/>
      <c r="T128" s="205">
        <f>T119+T126</f>
        <v>0</v>
      </c>
      <c r="U128" s="205">
        <f>U119+U126</f>
        <v>0</v>
      </c>
      <c r="V128" s="154"/>
      <c r="W128" s="205">
        <f t="shared" ref="W128:AU128" si="101">W119+W126</f>
        <v>0</v>
      </c>
      <c r="X128" s="205">
        <f t="shared" si="101"/>
        <v>0</v>
      </c>
      <c r="Y128" s="205">
        <f t="shared" si="101"/>
        <v>0</v>
      </c>
      <c r="Z128" s="205">
        <f t="shared" si="101"/>
        <v>0</v>
      </c>
      <c r="AA128" s="205">
        <f t="shared" si="101"/>
        <v>0</v>
      </c>
      <c r="AB128" s="205">
        <f t="shared" si="101"/>
        <v>0</v>
      </c>
      <c r="AC128" s="205">
        <f t="shared" si="101"/>
        <v>0</v>
      </c>
      <c r="AD128" s="205">
        <f t="shared" si="101"/>
        <v>0</v>
      </c>
      <c r="AE128" s="205">
        <f t="shared" si="101"/>
        <v>0</v>
      </c>
      <c r="AF128" s="205">
        <f t="shared" si="101"/>
        <v>0</v>
      </c>
      <c r="AG128" s="205">
        <f t="shared" si="101"/>
        <v>0</v>
      </c>
      <c r="AH128" s="205">
        <f t="shared" si="101"/>
        <v>0</v>
      </c>
      <c r="AI128" s="205">
        <f t="shared" si="101"/>
        <v>0</v>
      </c>
      <c r="AJ128" s="205">
        <f t="shared" si="101"/>
        <v>0</v>
      </c>
      <c r="AK128" s="205">
        <f t="shared" si="101"/>
        <v>0</v>
      </c>
      <c r="AL128" s="205">
        <f t="shared" si="101"/>
        <v>0</v>
      </c>
      <c r="AM128" s="205">
        <f t="shared" si="101"/>
        <v>0</v>
      </c>
      <c r="AN128" s="205">
        <f t="shared" si="101"/>
        <v>0</v>
      </c>
      <c r="AO128" s="205">
        <f t="shared" si="101"/>
        <v>0</v>
      </c>
      <c r="AP128" s="205">
        <f t="shared" si="101"/>
        <v>0</v>
      </c>
      <c r="AQ128" s="205">
        <f t="shared" si="101"/>
        <v>0</v>
      </c>
      <c r="AR128" s="205">
        <f t="shared" si="101"/>
        <v>0</v>
      </c>
      <c r="AS128" s="205">
        <f t="shared" si="101"/>
        <v>0</v>
      </c>
      <c r="AT128" s="205">
        <f t="shared" si="101"/>
        <v>0</v>
      </c>
      <c r="AU128" s="205">
        <f t="shared" si="101"/>
        <v>0</v>
      </c>
      <c r="AV128" s="166"/>
      <c r="AW128" s="166"/>
    </row>
    <row r="129" spans="1:49" s="155" customFormat="1" x14ac:dyDescent="0.3">
      <c r="A129" s="206"/>
      <c r="B129" s="154"/>
      <c r="D129" s="257"/>
      <c r="E129" s="172"/>
      <c r="F129" s="157"/>
      <c r="G129" s="154"/>
      <c r="H129" s="154"/>
      <c r="I129" s="165"/>
      <c r="J129" s="154"/>
      <c r="L129" s="257"/>
      <c r="M129" s="172"/>
      <c r="N129" s="157"/>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66"/>
      <c r="AW129" s="166"/>
    </row>
    <row r="130" spans="1:49" s="155" customFormat="1" x14ac:dyDescent="0.3">
      <c r="A130" s="206"/>
      <c r="B130" s="154"/>
      <c r="D130" s="257"/>
      <c r="E130" s="172"/>
      <c r="F130" s="157"/>
      <c r="G130" s="154"/>
      <c r="H130" s="154"/>
      <c r="I130" s="165"/>
      <c r="J130" s="154"/>
      <c r="L130" s="257"/>
      <c r="M130" s="172"/>
      <c r="N130" s="157"/>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66"/>
      <c r="AW130" s="166"/>
    </row>
    <row r="131" spans="1:49" s="155" customFormat="1" x14ac:dyDescent="0.3">
      <c r="A131" s="206" t="s">
        <v>111</v>
      </c>
      <c r="B131" s="154"/>
      <c r="D131" s="257"/>
      <c r="E131" s="172"/>
      <c r="F131" s="157"/>
      <c r="G131" s="154"/>
      <c r="H131" s="154"/>
      <c r="I131" s="165"/>
      <c r="J131" s="154"/>
      <c r="L131" s="257"/>
      <c r="M131" s="172"/>
      <c r="N131" s="157"/>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66"/>
      <c r="AW131" s="166"/>
    </row>
    <row r="132" spans="1:49" s="155" customFormat="1" x14ac:dyDescent="0.3">
      <c r="A132" s="206"/>
      <c r="B132" s="154"/>
      <c r="D132" s="257"/>
      <c r="E132" s="172"/>
      <c r="F132" s="157"/>
      <c r="G132" s="154"/>
      <c r="H132" s="154"/>
      <c r="I132" s="165"/>
      <c r="J132" s="154"/>
      <c r="L132" s="257"/>
      <c r="M132" s="172"/>
      <c r="N132" s="157"/>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66"/>
      <c r="AW132" s="166"/>
    </row>
    <row r="133" spans="1:49" s="155" customFormat="1" x14ac:dyDescent="0.3">
      <c r="A133" s="220" t="s">
        <v>18</v>
      </c>
      <c r="B133" s="220" t="s">
        <v>19</v>
      </c>
      <c r="C133" s="196"/>
      <c r="D133" s="258"/>
      <c r="E133" s="260"/>
      <c r="F133" s="198"/>
      <c r="G133" s="194"/>
      <c r="H133" s="194"/>
      <c r="I133" s="194"/>
      <c r="J133" s="165"/>
      <c r="K133" s="604"/>
      <c r="L133" s="605"/>
      <c r="M133" s="239"/>
      <c r="N133" s="606"/>
      <c r="O133" s="165"/>
      <c r="P133" s="165"/>
      <c r="Q133" s="165"/>
      <c r="R133" s="165"/>
      <c r="S133" s="165"/>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66"/>
      <c r="AW133" s="166"/>
    </row>
    <row r="134" spans="1:49" s="155" customFormat="1" x14ac:dyDescent="0.3">
      <c r="A134" s="261"/>
      <c r="B134" s="194"/>
      <c r="C134" s="196"/>
      <c r="D134" s="258"/>
      <c r="E134" s="260"/>
      <c r="F134" s="198"/>
      <c r="G134" s="194"/>
      <c r="H134" s="194"/>
      <c r="I134" s="194"/>
      <c r="J134" s="165"/>
      <c r="K134" s="604"/>
      <c r="L134" s="605"/>
      <c r="M134" s="239"/>
      <c r="N134" s="606"/>
      <c r="O134" s="165"/>
      <c r="P134" s="165"/>
      <c r="Q134" s="165"/>
      <c r="R134" s="165"/>
      <c r="S134" s="165"/>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66"/>
      <c r="AW134" s="166"/>
    </row>
    <row r="135" spans="1:49" s="155" customFormat="1" x14ac:dyDescent="0.3">
      <c r="A135" s="147" t="s">
        <v>99</v>
      </c>
      <c r="B135" s="148" t="s">
        <v>51</v>
      </c>
      <c r="C135" s="147" t="s">
        <v>100</v>
      </c>
      <c r="D135" s="211" t="s">
        <v>101</v>
      </c>
      <c r="E135" s="169" t="s">
        <v>232</v>
      </c>
      <c r="F135" s="147" t="s">
        <v>87</v>
      </c>
      <c r="G135" s="170" t="s">
        <v>55</v>
      </c>
      <c r="H135" s="171"/>
      <c r="I135" s="152" t="s">
        <v>212</v>
      </c>
      <c r="J135" s="154"/>
      <c r="K135" s="147" t="s">
        <v>100</v>
      </c>
      <c r="L135" s="211" t="s">
        <v>101</v>
      </c>
      <c r="M135" s="275" t="s">
        <v>232</v>
      </c>
      <c r="N135" s="147" t="s">
        <v>87</v>
      </c>
      <c r="O135" s="170" t="s">
        <v>55</v>
      </c>
      <c r="P135" s="171"/>
      <c r="Q135" s="154"/>
      <c r="R135" s="170"/>
      <c r="S135" s="154"/>
      <c r="T135" s="170"/>
      <c r="U135" s="170"/>
      <c r="V135" s="154"/>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66"/>
      <c r="AW135" s="166"/>
    </row>
    <row r="136" spans="1:49" x14ac:dyDescent="0.3">
      <c r="A136" s="495"/>
      <c r="B136" s="490"/>
      <c r="C136" s="253">
        <v>0</v>
      </c>
      <c r="D136" s="254"/>
      <c r="E136" s="191">
        <f t="shared" ref="E136:E145" si="102">ROUND(C136*D136,2)</f>
        <v>0</v>
      </c>
      <c r="F136" s="231"/>
      <c r="G136" s="191">
        <f t="shared" ref="G136:G145" si="103">ROUND(E136*F136,2)</f>
        <v>0</v>
      </c>
      <c r="H136" s="191"/>
      <c r="I136" s="194"/>
      <c r="K136" s="253">
        <v>0</v>
      </c>
      <c r="L136" s="254"/>
      <c r="M136" s="191">
        <f t="shared" ref="M136:M145" si="104">ROUND(K136*L136,2)</f>
        <v>0</v>
      </c>
      <c r="N136" s="231"/>
      <c r="O136" s="191">
        <f t="shared" ref="O136:O145" si="105">ROUND(M136*N136,2)</f>
        <v>0</v>
      </c>
      <c r="P136" s="191"/>
      <c r="R136" s="191">
        <f t="shared" ref="R136:R146" si="106">O136-G136</f>
        <v>0</v>
      </c>
      <c r="T136" s="191">
        <f t="shared" ref="T136:T145" si="107">SUM(W136:AU136)</f>
        <v>0</v>
      </c>
      <c r="U136" s="191">
        <f t="shared" ref="U136:U146" si="108">G136-T136</f>
        <v>0</v>
      </c>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row>
    <row r="137" spans="1:49" x14ac:dyDescent="0.3">
      <c r="A137" s="495"/>
      <c r="B137" s="490"/>
      <c r="C137" s="253">
        <v>0</v>
      </c>
      <c r="D137" s="254"/>
      <c r="E137" s="191">
        <f t="shared" si="102"/>
        <v>0</v>
      </c>
      <c r="F137" s="231"/>
      <c r="G137" s="191">
        <f t="shared" si="103"/>
        <v>0</v>
      </c>
      <c r="H137" s="191"/>
      <c r="I137" s="194"/>
      <c r="K137" s="253">
        <v>0</v>
      </c>
      <c r="L137" s="254"/>
      <c r="M137" s="191">
        <f t="shared" si="104"/>
        <v>0</v>
      </c>
      <c r="N137" s="231"/>
      <c r="O137" s="191">
        <f t="shared" si="105"/>
        <v>0</v>
      </c>
      <c r="P137" s="191"/>
      <c r="R137" s="191">
        <f t="shared" si="106"/>
        <v>0</v>
      </c>
      <c r="T137" s="191">
        <f t="shared" si="107"/>
        <v>0</v>
      </c>
      <c r="U137" s="191">
        <f t="shared" si="108"/>
        <v>0</v>
      </c>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row>
    <row r="138" spans="1:49" x14ac:dyDescent="0.3">
      <c r="A138" s="262"/>
      <c r="B138" s="490"/>
      <c r="C138" s="253">
        <v>0</v>
      </c>
      <c r="D138" s="254"/>
      <c r="E138" s="191">
        <f t="shared" si="102"/>
        <v>0</v>
      </c>
      <c r="F138" s="231"/>
      <c r="G138" s="191">
        <f t="shared" si="103"/>
        <v>0</v>
      </c>
      <c r="H138" s="191"/>
      <c r="I138" s="194"/>
      <c r="K138" s="253">
        <v>0</v>
      </c>
      <c r="L138" s="254"/>
      <c r="M138" s="191">
        <f t="shared" si="104"/>
        <v>0</v>
      </c>
      <c r="N138" s="231"/>
      <c r="O138" s="191">
        <f t="shared" si="105"/>
        <v>0</v>
      </c>
      <c r="P138" s="191"/>
      <c r="R138" s="191">
        <f t="shared" si="106"/>
        <v>0</v>
      </c>
      <c r="T138" s="191">
        <f t="shared" si="107"/>
        <v>0</v>
      </c>
      <c r="U138" s="191">
        <f t="shared" si="108"/>
        <v>0</v>
      </c>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row>
    <row r="139" spans="1:49" x14ac:dyDescent="0.3">
      <c r="A139" s="262"/>
      <c r="B139" s="490"/>
      <c r="C139" s="253">
        <v>0</v>
      </c>
      <c r="D139" s="254"/>
      <c r="E139" s="191">
        <f t="shared" si="102"/>
        <v>0</v>
      </c>
      <c r="F139" s="231"/>
      <c r="G139" s="191">
        <f t="shared" si="103"/>
        <v>0</v>
      </c>
      <c r="H139" s="191"/>
      <c r="I139" s="194"/>
      <c r="K139" s="253">
        <v>0</v>
      </c>
      <c r="L139" s="254"/>
      <c r="M139" s="191">
        <f t="shared" si="104"/>
        <v>0</v>
      </c>
      <c r="N139" s="231"/>
      <c r="O139" s="191">
        <f t="shared" si="105"/>
        <v>0</v>
      </c>
      <c r="P139" s="191"/>
      <c r="R139" s="191">
        <f t="shared" si="106"/>
        <v>0</v>
      </c>
      <c r="T139" s="191">
        <f t="shared" si="107"/>
        <v>0</v>
      </c>
      <c r="U139" s="191">
        <f t="shared" si="108"/>
        <v>0</v>
      </c>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row>
    <row r="140" spans="1:49" x14ac:dyDescent="0.3">
      <c r="A140" s="212"/>
      <c r="B140" s="490"/>
      <c r="C140" s="253">
        <v>0</v>
      </c>
      <c r="D140" s="254"/>
      <c r="E140" s="191">
        <f t="shared" si="102"/>
        <v>0</v>
      </c>
      <c r="F140" s="231"/>
      <c r="G140" s="191">
        <f t="shared" si="103"/>
        <v>0</v>
      </c>
      <c r="H140" s="191"/>
      <c r="I140" s="194"/>
      <c r="K140" s="253">
        <v>0</v>
      </c>
      <c r="L140" s="254"/>
      <c r="M140" s="191">
        <f t="shared" si="104"/>
        <v>0</v>
      </c>
      <c r="N140" s="231"/>
      <c r="O140" s="191">
        <f t="shared" si="105"/>
        <v>0</v>
      </c>
      <c r="P140" s="191"/>
      <c r="R140" s="191">
        <f t="shared" si="106"/>
        <v>0</v>
      </c>
      <c r="T140" s="191">
        <f t="shared" si="107"/>
        <v>0</v>
      </c>
      <c r="U140" s="191">
        <f t="shared" si="108"/>
        <v>0</v>
      </c>
      <c r="W140" s="250"/>
      <c r="X140" s="250"/>
      <c r="Y140" s="250"/>
      <c r="Z140" s="250"/>
      <c r="AA140" s="250"/>
      <c r="AB140" s="250"/>
      <c r="AC140" s="250"/>
      <c r="AD140" s="250"/>
      <c r="AE140" s="250"/>
      <c r="AF140" s="250"/>
      <c r="AG140" s="250"/>
      <c r="AH140" s="250"/>
      <c r="AI140" s="250"/>
      <c r="AJ140" s="250"/>
      <c r="AK140" s="250"/>
      <c r="AL140" s="250"/>
      <c r="AM140" s="250"/>
      <c r="AN140" s="250"/>
      <c r="AO140" s="250"/>
      <c r="AP140" s="250"/>
      <c r="AQ140" s="250"/>
      <c r="AR140" s="250"/>
      <c r="AS140" s="250"/>
      <c r="AT140" s="250"/>
      <c r="AU140" s="250"/>
    </row>
    <row r="141" spans="1:49" x14ac:dyDescent="0.3">
      <c r="A141" s="212"/>
      <c r="B141" s="490"/>
      <c r="C141" s="253">
        <v>0</v>
      </c>
      <c r="D141" s="254"/>
      <c r="E141" s="191">
        <f t="shared" si="102"/>
        <v>0</v>
      </c>
      <c r="F141" s="231"/>
      <c r="G141" s="191">
        <f t="shared" si="103"/>
        <v>0</v>
      </c>
      <c r="H141" s="191"/>
      <c r="I141" s="194"/>
      <c r="K141" s="253">
        <v>0</v>
      </c>
      <c r="L141" s="254"/>
      <c r="M141" s="191">
        <f t="shared" si="104"/>
        <v>0</v>
      </c>
      <c r="N141" s="231"/>
      <c r="O141" s="191">
        <f t="shared" si="105"/>
        <v>0</v>
      </c>
      <c r="P141" s="191"/>
      <c r="R141" s="191">
        <f t="shared" si="106"/>
        <v>0</v>
      </c>
      <c r="T141" s="191">
        <f t="shared" si="107"/>
        <v>0</v>
      </c>
      <c r="U141" s="191">
        <f t="shared" si="108"/>
        <v>0</v>
      </c>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row>
    <row r="142" spans="1:49" x14ac:dyDescent="0.3">
      <c r="A142" s="212"/>
      <c r="B142" s="490"/>
      <c r="C142" s="253">
        <v>0</v>
      </c>
      <c r="D142" s="254"/>
      <c r="E142" s="191">
        <f t="shared" si="102"/>
        <v>0</v>
      </c>
      <c r="F142" s="231"/>
      <c r="G142" s="191">
        <f t="shared" si="103"/>
        <v>0</v>
      </c>
      <c r="H142" s="191"/>
      <c r="I142" s="194"/>
      <c r="K142" s="253">
        <v>0</v>
      </c>
      <c r="L142" s="254"/>
      <c r="M142" s="191">
        <f t="shared" si="104"/>
        <v>0</v>
      </c>
      <c r="N142" s="231"/>
      <c r="O142" s="191">
        <f t="shared" si="105"/>
        <v>0</v>
      </c>
      <c r="P142" s="191"/>
      <c r="R142" s="191">
        <f t="shared" si="106"/>
        <v>0</v>
      </c>
      <c r="T142" s="191">
        <f t="shared" si="107"/>
        <v>0</v>
      </c>
      <c r="U142" s="191">
        <f t="shared" si="108"/>
        <v>0</v>
      </c>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row>
    <row r="143" spans="1:49" x14ac:dyDescent="0.3">
      <c r="A143" s="212"/>
      <c r="B143" s="490"/>
      <c r="C143" s="253">
        <v>0</v>
      </c>
      <c r="D143" s="254"/>
      <c r="E143" s="191">
        <f t="shared" si="102"/>
        <v>0</v>
      </c>
      <c r="F143" s="231"/>
      <c r="G143" s="191">
        <f t="shared" si="103"/>
        <v>0</v>
      </c>
      <c r="H143" s="191"/>
      <c r="I143" s="194"/>
      <c r="K143" s="253">
        <v>0</v>
      </c>
      <c r="L143" s="254"/>
      <c r="M143" s="191">
        <f t="shared" si="104"/>
        <v>0</v>
      </c>
      <c r="N143" s="231"/>
      <c r="O143" s="191">
        <f t="shared" si="105"/>
        <v>0</v>
      </c>
      <c r="P143" s="191"/>
      <c r="R143" s="191">
        <f t="shared" si="106"/>
        <v>0</v>
      </c>
      <c r="T143" s="191">
        <f t="shared" si="107"/>
        <v>0</v>
      </c>
      <c r="U143" s="191">
        <f t="shared" si="108"/>
        <v>0</v>
      </c>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row>
    <row r="144" spans="1:49" x14ac:dyDescent="0.3">
      <c r="A144" s="212"/>
      <c r="B144" s="490"/>
      <c r="C144" s="253">
        <v>0</v>
      </c>
      <c r="D144" s="254"/>
      <c r="E144" s="191">
        <f t="shared" si="102"/>
        <v>0</v>
      </c>
      <c r="F144" s="231"/>
      <c r="G144" s="191">
        <f t="shared" si="103"/>
        <v>0</v>
      </c>
      <c r="H144" s="191"/>
      <c r="I144" s="194"/>
      <c r="K144" s="253">
        <v>0</v>
      </c>
      <c r="L144" s="254"/>
      <c r="M144" s="191">
        <f t="shared" si="104"/>
        <v>0</v>
      </c>
      <c r="N144" s="231"/>
      <c r="O144" s="191">
        <f t="shared" si="105"/>
        <v>0</v>
      </c>
      <c r="P144" s="191"/>
      <c r="R144" s="191">
        <f t="shared" si="106"/>
        <v>0</v>
      </c>
      <c r="T144" s="191">
        <f t="shared" si="107"/>
        <v>0</v>
      </c>
      <c r="U144" s="191">
        <f t="shared" si="108"/>
        <v>0</v>
      </c>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row>
    <row r="145" spans="1:49" ht="15" thickBot="1" x14ac:dyDescent="0.35">
      <c r="A145" s="213"/>
      <c r="B145" s="492"/>
      <c r="C145" s="255">
        <v>0</v>
      </c>
      <c r="D145" s="256"/>
      <c r="E145" s="236">
        <f t="shared" si="102"/>
        <v>0</v>
      </c>
      <c r="F145" s="237"/>
      <c r="G145" s="236">
        <f t="shared" si="103"/>
        <v>0</v>
      </c>
      <c r="H145" s="191"/>
      <c r="I145" s="194"/>
      <c r="K145" s="255">
        <v>0</v>
      </c>
      <c r="L145" s="256"/>
      <c r="M145" s="236">
        <f t="shared" si="104"/>
        <v>0</v>
      </c>
      <c r="N145" s="237"/>
      <c r="O145" s="236">
        <f t="shared" si="105"/>
        <v>0</v>
      </c>
      <c r="P145" s="191"/>
      <c r="R145" s="236">
        <f t="shared" si="106"/>
        <v>0</v>
      </c>
      <c r="T145" s="236">
        <f t="shared" si="107"/>
        <v>0</v>
      </c>
      <c r="U145" s="236">
        <f t="shared" si="108"/>
        <v>0</v>
      </c>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row>
    <row r="146" spans="1:49" s="155" customFormat="1" ht="15.6" thickTop="1" thickBot="1" x14ac:dyDescent="0.35">
      <c r="A146" s="263" t="s">
        <v>112</v>
      </c>
      <c r="B146" s="154"/>
      <c r="D146" s="257"/>
      <c r="E146" s="172">
        <f>SUM(E136:E145)</f>
        <v>0</v>
      </c>
      <c r="F146" s="157"/>
      <c r="G146" s="188">
        <f>SUM(G136:G145)</f>
        <v>0</v>
      </c>
      <c r="H146" s="184"/>
      <c r="I146" s="185">
        <v>0</v>
      </c>
      <c r="J146" s="154"/>
      <c r="L146" s="257"/>
      <c r="M146" s="172">
        <f>SUM(M136:M145)</f>
        <v>0</v>
      </c>
      <c r="N146" s="157"/>
      <c r="O146" s="188">
        <f>SUM(O136:O145)</f>
        <v>0</v>
      </c>
      <c r="P146" s="184"/>
      <c r="Q146" s="154"/>
      <c r="R146" s="188">
        <f t="shared" si="106"/>
        <v>0</v>
      </c>
      <c r="S146" s="154"/>
      <c r="T146" s="188">
        <f>SUM(W146:AU146)</f>
        <v>0</v>
      </c>
      <c r="U146" s="188">
        <f t="shared" si="108"/>
        <v>0</v>
      </c>
      <c r="V146" s="154"/>
      <c r="W146" s="188">
        <f>SUM(W136:W145)</f>
        <v>0</v>
      </c>
      <c r="X146" s="188">
        <f t="shared" ref="X146:AQ146" si="109">SUM(X136:X145)</f>
        <v>0</v>
      </c>
      <c r="Y146" s="188">
        <f t="shared" si="109"/>
        <v>0</v>
      </c>
      <c r="Z146" s="188">
        <f t="shared" si="109"/>
        <v>0</v>
      </c>
      <c r="AA146" s="188">
        <f t="shared" si="109"/>
        <v>0</v>
      </c>
      <c r="AB146" s="188">
        <f t="shared" si="109"/>
        <v>0</v>
      </c>
      <c r="AC146" s="188">
        <f t="shared" si="109"/>
        <v>0</v>
      </c>
      <c r="AD146" s="188">
        <f t="shared" si="109"/>
        <v>0</v>
      </c>
      <c r="AE146" s="188">
        <f t="shared" si="109"/>
        <v>0</v>
      </c>
      <c r="AF146" s="188">
        <f t="shared" si="109"/>
        <v>0</v>
      </c>
      <c r="AG146" s="188">
        <f t="shared" si="109"/>
        <v>0</v>
      </c>
      <c r="AH146" s="188">
        <f t="shared" si="109"/>
        <v>0</v>
      </c>
      <c r="AI146" s="188">
        <f t="shared" si="109"/>
        <v>0</v>
      </c>
      <c r="AJ146" s="188">
        <f t="shared" si="109"/>
        <v>0</v>
      </c>
      <c r="AK146" s="188">
        <f t="shared" si="109"/>
        <v>0</v>
      </c>
      <c r="AL146" s="188">
        <f t="shared" si="109"/>
        <v>0</v>
      </c>
      <c r="AM146" s="188">
        <f t="shared" si="109"/>
        <v>0</v>
      </c>
      <c r="AN146" s="188">
        <f t="shared" si="109"/>
        <v>0</v>
      </c>
      <c r="AO146" s="188">
        <f t="shared" si="109"/>
        <v>0</v>
      </c>
      <c r="AP146" s="188">
        <f t="shared" si="109"/>
        <v>0</v>
      </c>
      <c r="AQ146" s="188">
        <f t="shared" si="109"/>
        <v>0</v>
      </c>
      <c r="AR146" s="188">
        <f t="shared" ref="AR146" si="110">SUM(AR136:AR145)</f>
        <v>0</v>
      </c>
      <c r="AS146" s="188">
        <f t="shared" ref="AS146" si="111">SUM(AS136:AS145)</f>
        <v>0</v>
      </c>
      <c r="AT146" s="188">
        <f t="shared" ref="AT146:AU146" si="112">SUM(AT136:AT145)</f>
        <v>0</v>
      </c>
      <c r="AU146" s="188">
        <f t="shared" si="112"/>
        <v>0</v>
      </c>
      <c r="AV146" s="166"/>
      <c r="AW146" s="166"/>
    </row>
    <row r="147" spans="1:49" s="155" customFormat="1" x14ac:dyDescent="0.3">
      <c r="A147" s="206"/>
      <c r="B147" s="154"/>
      <c r="D147" s="257"/>
      <c r="E147" s="172"/>
      <c r="F147" s="157"/>
      <c r="G147" s="154"/>
      <c r="H147" s="154"/>
      <c r="I147" s="165"/>
      <c r="J147" s="154"/>
      <c r="L147" s="257"/>
      <c r="M147" s="172"/>
      <c r="N147" s="157"/>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66"/>
      <c r="AW147" s="166"/>
    </row>
    <row r="148" spans="1:49" s="155" customFormat="1" x14ac:dyDescent="0.3">
      <c r="A148" s="206"/>
      <c r="B148" s="154"/>
      <c r="D148" s="257"/>
      <c r="E148" s="172"/>
      <c r="F148" s="157"/>
      <c r="G148" s="154"/>
      <c r="H148" s="154"/>
      <c r="I148" s="165"/>
      <c r="J148" s="154"/>
      <c r="L148" s="257"/>
      <c r="M148" s="172"/>
      <c r="N148" s="157"/>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66"/>
      <c r="AW148" s="166"/>
    </row>
    <row r="149" spans="1:49" s="155" customFormat="1" hidden="1" x14ac:dyDescent="0.3">
      <c r="A149" s="207" t="s">
        <v>20</v>
      </c>
      <c r="B149" s="207" t="s">
        <v>113</v>
      </c>
      <c r="C149" s="196"/>
      <c r="D149" s="258"/>
      <c r="E149" s="260"/>
      <c r="F149" s="198"/>
      <c r="G149" s="194"/>
      <c r="H149" s="194"/>
      <c r="I149" s="194"/>
      <c r="J149" s="165"/>
      <c r="K149" s="604"/>
      <c r="L149" s="605"/>
      <c r="M149" s="239"/>
      <c r="N149" s="606"/>
      <c r="O149" s="165"/>
      <c r="P149" s="165"/>
      <c r="Q149" s="165"/>
      <c r="R149" s="165"/>
      <c r="S149" s="165"/>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66"/>
      <c r="AW149" s="166"/>
    </row>
    <row r="150" spans="1:49" s="155" customFormat="1" hidden="1" x14ac:dyDescent="0.3">
      <c r="A150" s="261"/>
      <c r="B150" s="194"/>
      <c r="C150" s="196"/>
      <c r="D150" s="258"/>
      <c r="E150" s="260"/>
      <c r="F150" s="198"/>
      <c r="G150" s="194"/>
      <c r="H150" s="194"/>
      <c r="I150" s="194"/>
      <c r="J150" s="165"/>
      <c r="K150" s="604"/>
      <c r="L150" s="605"/>
      <c r="M150" s="239"/>
      <c r="N150" s="606"/>
      <c r="O150" s="165"/>
      <c r="P150" s="165"/>
      <c r="Q150" s="165"/>
      <c r="R150" s="165"/>
      <c r="S150" s="165"/>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66"/>
      <c r="AW150" s="166"/>
    </row>
    <row r="151" spans="1:49" s="155" customFormat="1" hidden="1" x14ac:dyDescent="0.3">
      <c r="A151" s="147" t="s">
        <v>99</v>
      </c>
      <c r="B151" s="148" t="s">
        <v>51</v>
      </c>
      <c r="C151" s="147" t="s">
        <v>100</v>
      </c>
      <c r="D151" s="211" t="s">
        <v>101</v>
      </c>
      <c r="E151" s="169" t="s">
        <v>232</v>
      </c>
      <c r="F151" s="147" t="s">
        <v>87</v>
      </c>
      <c r="G151" s="170" t="s">
        <v>55</v>
      </c>
      <c r="H151" s="171"/>
      <c r="I151" s="152" t="s">
        <v>212</v>
      </c>
      <c r="J151" s="154"/>
      <c r="K151" s="147" t="s">
        <v>100</v>
      </c>
      <c r="L151" s="211" t="s">
        <v>101</v>
      </c>
      <c r="M151" s="275" t="s">
        <v>232</v>
      </c>
      <c r="N151" s="147" t="s">
        <v>87</v>
      </c>
      <c r="O151" s="170" t="s">
        <v>55</v>
      </c>
      <c r="P151" s="171"/>
      <c r="Q151" s="154"/>
      <c r="R151" s="170"/>
      <c r="S151" s="154"/>
      <c r="T151" s="170"/>
      <c r="U151" s="170"/>
      <c r="V151" s="154"/>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66"/>
      <c r="AW151" s="166"/>
    </row>
    <row r="152" spans="1:49" hidden="1" x14ac:dyDescent="0.3">
      <c r="A152" s="212"/>
      <c r="B152" s="490"/>
      <c r="C152" s="253">
        <v>0</v>
      </c>
      <c r="D152" s="254"/>
      <c r="E152" s="191">
        <f t="shared" ref="E152:E161" si="113">ROUND(C152*D152,2)</f>
        <v>0</v>
      </c>
      <c r="F152" s="231"/>
      <c r="G152" s="191">
        <f t="shared" ref="G152:G161" si="114">ROUND(E152*F152,2)</f>
        <v>0</v>
      </c>
      <c r="H152" s="191"/>
      <c r="I152" s="194"/>
      <c r="K152" s="253">
        <v>0</v>
      </c>
      <c r="L152" s="254"/>
      <c r="M152" s="191">
        <f t="shared" ref="M152:M161" si="115">ROUND(K152*L152,2)</f>
        <v>0</v>
      </c>
      <c r="N152" s="231"/>
      <c r="O152" s="191">
        <f t="shared" ref="O152:O161" si="116">ROUND(M152*N152,2)</f>
        <v>0</v>
      </c>
      <c r="P152" s="191"/>
      <c r="R152" s="191">
        <f t="shared" ref="R152:R162" si="117">O152-G152</f>
        <v>0</v>
      </c>
      <c r="T152" s="191">
        <f t="shared" ref="T152:T161" si="118">SUM(W152:AU152)</f>
        <v>0</v>
      </c>
      <c r="U152" s="191">
        <f t="shared" ref="U152:U162" si="119">G152-T152</f>
        <v>0</v>
      </c>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row>
    <row r="153" spans="1:49" hidden="1" x14ac:dyDescent="0.3">
      <c r="A153" s="212"/>
      <c r="B153" s="490"/>
      <c r="C153" s="253">
        <v>0</v>
      </c>
      <c r="D153" s="254"/>
      <c r="E153" s="191">
        <f t="shared" si="113"/>
        <v>0</v>
      </c>
      <c r="F153" s="231"/>
      <c r="G153" s="191">
        <f t="shared" si="114"/>
        <v>0</v>
      </c>
      <c r="H153" s="191"/>
      <c r="I153" s="194"/>
      <c r="K153" s="253">
        <v>0</v>
      </c>
      <c r="L153" s="254"/>
      <c r="M153" s="191">
        <f t="shared" si="115"/>
        <v>0</v>
      </c>
      <c r="N153" s="231"/>
      <c r="O153" s="191">
        <f t="shared" si="116"/>
        <v>0</v>
      </c>
      <c r="P153" s="191"/>
      <c r="R153" s="191">
        <f t="shared" si="117"/>
        <v>0</v>
      </c>
      <c r="T153" s="191">
        <f t="shared" si="118"/>
        <v>0</v>
      </c>
      <c r="U153" s="191">
        <f t="shared" si="119"/>
        <v>0</v>
      </c>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row>
    <row r="154" spans="1:49" hidden="1" x14ac:dyDescent="0.3">
      <c r="A154" s="212"/>
      <c r="B154" s="490"/>
      <c r="C154" s="253">
        <v>0</v>
      </c>
      <c r="D154" s="254"/>
      <c r="E154" s="191">
        <f t="shared" si="113"/>
        <v>0</v>
      </c>
      <c r="F154" s="231"/>
      <c r="G154" s="191">
        <f t="shared" si="114"/>
        <v>0</v>
      </c>
      <c r="H154" s="191"/>
      <c r="I154" s="194"/>
      <c r="K154" s="253">
        <v>0</v>
      </c>
      <c r="L154" s="254"/>
      <c r="M154" s="191">
        <f t="shared" si="115"/>
        <v>0</v>
      </c>
      <c r="N154" s="231"/>
      <c r="O154" s="191">
        <f t="shared" si="116"/>
        <v>0</v>
      </c>
      <c r="P154" s="191"/>
      <c r="R154" s="191">
        <f t="shared" si="117"/>
        <v>0</v>
      </c>
      <c r="T154" s="191">
        <f t="shared" si="118"/>
        <v>0</v>
      </c>
      <c r="U154" s="191">
        <f t="shared" si="119"/>
        <v>0</v>
      </c>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row>
    <row r="155" spans="1:49" hidden="1" x14ac:dyDescent="0.3">
      <c r="A155" s="212"/>
      <c r="B155" s="490"/>
      <c r="C155" s="253">
        <v>0</v>
      </c>
      <c r="D155" s="254"/>
      <c r="E155" s="191">
        <f t="shared" si="113"/>
        <v>0</v>
      </c>
      <c r="F155" s="231"/>
      <c r="G155" s="191">
        <f t="shared" si="114"/>
        <v>0</v>
      </c>
      <c r="H155" s="191"/>
      <c r="I155" s="194"/>
      <c r="K155" s="253">
        <v>0</v>
      </c>
      <c r="L155" s="254"/>
      <c r="M155" s="191">
        <f t="shared" si="115"/>
        <v>0</v>
      </c>
      <c r="N155" s="231"/>
      <c r="O155" s="191">
        <f t="shared" si="116"/>
        <v>0</v>
      </c>
      <c r="P155" s="191"/>
      <c r="R155" s="191">
        <f t="shared" si="117"/>
        <v>0</v>
      </c>
      <c r="T155" s="191">
        <f t="shared" si="118"/>
        <v>0</v>
      </c>
      <c r="U155" s="191">
        <f t="shared" si="119"/>
        <v>0</v>
      </c>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row>
    <row r="156" spans="1:49" hidden="1" x14ac:dyDescent="0.3">
      <c r="A156" s="212"/>
      <c r="B156" s="490"/>
      <c r="C156" s="253">
        <v>0</v>
      </c>
      <c r="D156" s="254"/>
      <c r="E156" s="191">
        <f t="shared" si="113"/>
        <v>0</v>
      </c>
      <c r="F156" s="231"/>
      <c r="G156" s="191">
        <f t="shared" si="114"/>
        <v>0</v>
      </c>
      <c r="H156" s="191"/>
      <c r="I156" s="194"/>
      <c r="K156" s="253">
        <v>0</v>
      </c>
      <c r="L156" s="254"/>
      <c r="M156" s="191">
        <f t="shared" si="115"/>
        <v>0</v>
      </c>
      <c r="N156" s="231"/>
      <c r="O156" s="191">
        <f t="shared" si="116"/>
        <v>0</v>
      </c>
      <c r="P156" s="191"/>
      <c r="R156" s="191">
        <f t="shared" si="117"/>
        <v>0</v>
      </c>
      <c r="T156" s="191">
        <f t="shared" si="118"/>
        <v>0</v>
      </c>
      <c r="U156" s="191">
        <f t="shared" si="119"/>
        <v>0</v>
      </c>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row>
    <row r="157" spans="1:49" hidden="1" x14ac:dyDescent="0.3">
      <c r="A157" s="212"/>
      <c r="B157" s="490"/>
      <c r="C157" s="253">
        <v>0</v>
      </c>
      <c r="D157" s="254"/>
      <c r="E157" s="191">
        <f t="shared" si="113"/>
        <v>0</v>
      </c>
      <c r="F157" s="231"/>
      <c r="G157" s="191">
        <f t="shared" si="114"/>
        <v>0</v>
      </c>
      <c r="H157" s="191"/>
      <c r="I157" s="194"/>
      <c r="K157" s="253">
        <v>0</v>
      </c>
      <c r="L157" s="254"/>
      <c r="M157" s="191">
        <f t="shared" si="115"/>
        <v>0</v>
      </c>
      <c r="N157" s="231"/>
      <c r="O157" s="191">
        <f t="shared" si="116"/>
        <v>0</v>
      </c>
      <c r="P157" s="191"/>
      <c r="R157" s="191">
        <f t="shared" si="117"/>
        <v>0</v>
      </c>
      <c r="T157" s="191">
        <f t="shared" si="118"/>
        <v>0</v>
      </c>
      <c r="U157" s="191">
        <f t="shared" si="119"/>
        <v>0</v>
      </c>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row>
    <row r="158" spans="1:49" hidden="1" x14ac:dyDescent="0.3">
      <c r="A158" s="212"/>
      <c r="B158" s="490"/>
      <c r="C158" s="253">
        <v>0</v>
      </c>
      <c r="D158" s="254"/>
      <c r="E158" s="191">
        <f t="shared" si="113"/>
        <v>0</v>
      </c>
      <c r="F158" s="231"/>
      <c r="G158" s="191">
        <f t="shared" si="114"/>
        <v>0</v>
      </c>
      <c r="H158" s="191"/>
      <c r="I158" s="194"/>
      <c r="K158" s="253">
        <v>0</v>
      </c>
      <c r="L158" s="254"/>
      <c r="M158" s="191">
        <f t="shared" si="115"/>
        <v>0</v>
      </c>
      <c r="N158" s="231"/>
      <c r="O158" s="191">
        <f t="shared" si="116"/>
        <v>0</v>
      </c>
      <c r="P158" s="191"/>
      <c r="R158" s="191">
        <f t="shared" si="117"/>
        <v>0</v>
      </c>
      <c r="T158" s="191">
        <f t="shared" si="118"/>
        <v>0</v>
      </c>
      <c r="U158" s="191">
        <f t="shared" si="119"/>
        <v>0</v>
      </c>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250"/>
    </row>
    <row r="159" spans="1:49" hidden="1" x14ac:dyDescent="0.3">
      <c r="A159" s="212"/>
      <c r="B159" s="490"/>
      <c r="C159" s="253">
        <v>0</v>
      </c>
      <c r="D159" s="254"/>
      <c r="E159" s="191">
        <f t="shared" si="113"/>
        <v>0</v>
      </c>
      <c r="F159" s="231"/>
      <c r="G159" s="191">
        <f t="shared" si="114"/>
        <v>0</v>
      </c>
      <c r="H159" s="191"/>
      <c r="I159" s="194"/>
      <c r="K159" s="253">
        <v>0</v>
      </c>
      <c r="L159" s="254"/>
      <c r="M159" s="191">
        <f t="shared" si="115"/>
        <v>0</v>
      </c>
      <c r="N159" s="231"/>
      <c r="O159" s="191">
        <f t="shared" si="116"/>
        <v>0</v>
      </c>
      <c r="P159" s="191"/>
      <c r="R159" s="191">
        <f t="shared" si="117"/>
        <v>0</v>
      </c>
      <c r="T159" s="191">
        <f t="shared" si="118"/>
        <v>0</v>
      </c>
      <c r="U159" s="191">
        <f t="shared" si="119"/>
        <v>0</v>
      </c>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row>
    <row r="160" spans="1:49" hidden="1" x14ac:dyDescent="0.3">
      <c r="A160" s="212"/>
      <c r="B160" s="490"/>
      <c r="C160" s="253">
        <v>0</v>
      </c>
      <c r="D160" s="254"/>
      <c r="E160" s="191">
        <f t="shared" si="113"/>
        <v>0</v>
      </c>
      <c r="F160" s="231"/>
      <c r="G160" s="191">
        <f t="shared" si="114"/>
        <v>0</v>
      </c>
      <c r="H160" s="191"/>
      <c r="I160" s="194"/>
      <c r="K160" s="253">
        <v>0</v>
      </c>
      <c r="L160" s="254"/>
      <c r="M160" s="191">
        <f t="shared" si="115"/>
        <v>0</v>
      </c>
      <c r="N160" s="231"/>
      <c r="O160" s="191">
        <f t="shared" si="116"/>
        <v>0</v>
      </c>
      <c r="P160" s="191"/>
      <c r="R160" s="191">
        <f t="shared" si="117"/>
        <v>0</v>
      </c>
      <c r="T160" s="191">
        <f t="shared" si="118"/>
        <v>0</v>
      </c>
      <c r="U160" s="191">
        <f t="shared" si="119"/>
        <v>0</v>
      </c>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row>
    <row r="161" spans="1:49" ht="15" hidden="1" thickBot="1" x14ac:dyDescent="0.35">
      <c r="A161" s="213"/>
      <c r="B161" s="492"/>
      <c r="C161" s="255">
        <v>0</v>
      </c>
      <c r="D161" s="256"/>
      <c r="E161" s="236">
        <f t="shared" si="113"/>
        <v>0</v>
      </c>
      <c r="F161" s="237"/>
      <c r="G161" s="236">
        <f t="shared" si="114"/>
        <v>0</v>
      </c>
      <c r="H161" s="191"/>
      <c r="I161" s="194"/>
      <c r="K161" s="255">
        <v>0</v>
      </c>
      <c r="L161" s="256"/>
      <c r="M161" s="236">
        <f t="shared" si="115"/>
        <v>0</v>
      </c>
      <c r="N161" s="237"/>
      <c r="O161" s="236">
        <f t="shared" si="116"/>
        <v>0</v>
      </c>
      <c r="P161" s="191"/>
      <c r="R161" s="236">
        <f t="shared" si="117"/>
        <v>0</v>
      </c>
      <c r="T161" s="236">
        <f t="shared" si="118"/>
        <v>0</v>
      </c>
      <c r="U161" s="236">
        <f t="shared" si="119"/>
        <v>0</v>
      </c>
      <c r="W161" s="238"/>
      <c r="X161" s="238"/>
      <c r="Y161" s="238"/>
      <c r="Z161" s="238"/>
      <c r="AA161" s="238"/>
      <c r="AB161" s="238"/>
      <c r="AC161" s="238"/>
      <c r="AD161" s="238"/>
      <c r="AE161" s="238"/>
      <c r="AF161" s="238"/>
      <c r="AG161" s="238"/>
      <c r="AH161" s="238"/>
      <c r="AI161" s="238"/>
      <c r="AJ161" s="238"/>
      <c r="AK161" s="238"/>
      <c r="AL161" s="238"/>
      <c r="AM161" s="238"/>
      <c r="AN161" s="238"/>
      <c r="AO161" s="238"/>
      <c r="AP161" s="238"/>
      <c r="AQ161" s="238"/>
      <c r="AR161" s="238"/>
      <c r="AS161" s="238"/>
      <c r="AT161" s="238"/>
      <c r="AU161" s="238"/>
    </row>
    <row r="162" spans="1:49" s="155" customFormat="1" ht="15.6" hidden="1" thickTop="1" thickBot="1" x14ac:dyDescent="0.35">
      <c r="A162" s="206" t="s">
        <v>114</v>
      </c>
      <c r="B162" s="154"/>
      <c r="D162" s="257"/>
      <c r="E162" s="172">
        <f>SUM(E152:E161)</f>
        <v>0</v>
      </c>
      <c r="F162" s="157"/>
      <c r="G162" s="188">
        <f>SUM(G152:G161)</f>
        <v>0</v>
      </c>
      <c r="H162" s="184"/>
      <c r="I162" s="185">
        <v>0</v>
      </c>
      <c r="J162" s="154"/>
      <c r="L162" s="257"/>
      <c r="M162" s="172">
        <f>SUM(M152:M161)</f>
        <v>0</v>
      </c>
      <c r="N162" s="157"/>
      <c r="O162" s="188">
        <f>SUM(O152:O161)</f>
        <v>0</v>
      </c>
      <c r="P162" s="184"/>
      <c r="Q162" s="154"/>
      <c r="R162" s="188">
        <f t="shared" si="117"/>
        <v>0</v>
      </c>
      <c r="S162" s="154"/>
      <c r="T162" s="188">
        <f>SUM(W162:AU162)</f>
        <v>0</v>
      </c>
      <c r="U162" s="188">
        <f t="shared" si="119"/>
        <v>0</v>
      </c>
      <c r="V162" s="154"/>
      <c r="W162" s="188">
        <f>SUM(W152:W161)</f>
        <v>0</v>
      </c>
      <c r="X162" s="188">
        <f t="shared" ref="X162:AQ162" si="120">SUM(X152:X161)</f>
        <v>0</v>
      </c>
      <c r="Y162" s="188">
        <f t="shared" si="120"/>
        <v>0</v>
      </c>
      <c r="Z162" s="188">
        <f t="shared" si="120"/>
        <v>0</v>
      </c>
      <c r="AA162" s="188">
        <f t="shared" si="120"/>
        <v>0</v>
      </c>
      <c r="AB162" s="188">
        <f t="shared" si="120"/>
        <v>0</v>
      </c>
      <c r="AC162" s="188">
        <f t="shared" si="120"/>
        <v>0</v>
      </c>
      <c r="AD162" s="188">
        <f t="shared" si="120"/>
        <v>0</v>
      </c>
      <c r="AE162" s="188">
        <f t="shared" si="120"/>
        <v>0</v>
      </c>
      <c r="AF162" s="188">
        <f t="shared" si="120"/>
        <v>0</v>
      </c>
      <c r="AG162" s="188">
        <f t="shared" si="120"/>
        <v>0</v>
      </c>
      <c r="AH162" s="188">
        <f t="shared" si="120"/>
        <v>0</v>
      </c>
      <c r="AI162" s="188">
        <f t="shared" si="120"/>
        <v>0</v>
      </c>
      <c r="AJ162" s="188">
        <f t="shared" si="120"/>
        <v>0</v>
      </c>
      <c r="AK162" s="188">
        <f t="shared" si="120"/>
        <v>0</v>
      </c>
      <c r="AL162" s="188">
        <f t="shared" si="120"/>
        <v>0</v>
      </c>
      <c r="AM162" s="188">
        <f t="shared" si="120"/>
        <v>0</v>
      </c>
      <c r="AN162" s="188">
        <f t="shared" si="120"/>
        <v>0</v>
      </c>
      <c r="AO162" s="188">
        <f t="shared" si="120"/>
        <v>0</v>
      </c>
      <c r="AP162" s="188">
        <f t="shared" si="120"/>
        <v>0</v>
      </c>
      <c r="AQ162" s="188">
        <f t="shared" si="120"/>
        <v>0</v>
      </c>
      <c r="AR162" s="188">
        <f t="shared" ref="AR162" si="121">SUM(AR152:AR161)</f>
        <v>0</v>
      </c>
      <c r="AS162" s="188">
        <f t="shared" ref="AS162" si="122">SUM(AS152:AS161)</f>
        <v>0</v>
      </c>
      <c r="AT162" s="188">
        <f t="shared" ref="AT162:AU162" si="123">SUM(AT152:AT161)</f>
        <v>0</v>
      </c>
      <c r="AU162" s="188">
        <f t="shared" si="123"/>
        <v>0</v>
      </c>
      <c r="AV162" s="166"/>
      <c r="AW162" s="166"/>
    </row>
    <row r="163" spans="1:49" s="155" customFormat="1" hidden="1" x14ac:dyDescent="0.3">
      <c r="A163" s="206"/>
      <c r="B163" s="154"/>
      <c r="D163" s="257"/>
      <c r="E163" s="172"/>
      <c r="F163" s="157"/>
      <c r="G163" s="154"/>
      <c r="H163" s="154"/>
      <c r="I163" s="165"/>
      <c r="J163" s="154"/>
      <c r="L163" s="257"/>
      <c r="M163" s="172"/>
      <c r="N163" s="157"/>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66"/>
      <c r="AW163" s="166"/>
    </row>
    <row r="164" spans="1:49" s="155" customFormat="1" hidden="1" x14ac:dyDescent="0.3">
      <c r="A164" s="206"/>
      <c r="B164" s="154"/>
      <c r="D164" s="257"/>
      <c r="E164" s="172"/>
      <c r="F164" s="157"/>
      <c r="G164" s="154"/>
      <c r="H164" s="154"/>
      <c r="I164" s="165"/>
      <c r="J164" s="154"/>
      <c r="L164" s="257"/>
      <c r="M164" s="172"/>
      <c r="N164" s="157"/>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66"/>
      <c r="AW164" s="166"/>
    </row>
    <row r="165" spans="1:49" s="155" customFormat="1" x14ac:dyDescent="0.3">
      <c r="A165" s="207" t="s">
        <v>22</v>
      </c>
      <c r="B165" s="207" t="s">
        <v>115</v>
      </c>
      <c r="C165" s="196"/>
      <c r="D165" s="258"/>
      <c r="E165" s="260"/>
      <c r="F165" s="198"/>
      <c r="G165" s="194"/>
      <c r="H165" s="194"/>
      <c r="I165" s="194"/>
      <c r="J165" s="165"/>
      <c r="K165" s="604"/>
      <c r="L165" s="605"/>
      <c r="M165" s="239"/>
      <c r="N165" s="606"/>
      <c r="O165" s="165"/>
      <c r="P165" s="165"/>
      <c r="Q165" s="165"/>
      <c r="R165" s="165"/>
      <c r="S165" s="165"/>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66"/>
      <c r="AW165" s="166"/>
    </row>
    <row r="166" spans="1:49" s="155" customFormat="1" x14ac:dyDescent="0.3">
      <c r="A166" s="261"/>
      <c r="B166" s="194"/>
      <c r="C166" s="196"/>
      <c r="D166" s="258"/>
      <c r="E166" s="260"/>
      <c r="F166" s="198"/>
      <c r="G166" s="194"/>
      <c r="H166" s="194"/>
      <c r="I166" s="194"/>
      <c r="J166" s="165"/>
      <c r="K166" s="604"/>
      <c r="L166" s="605"/>
      <c r="M166" s="239"/>
      <c r="N166" s="606"/>
      <c r="O166" s="165"/>
      <c r="P166" s="165"/>
      <c r="Q166" s="165"/>
      <c r="R166" s="165"/>
      <c r="S166" s="165"/>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66"/>
      <c r="AW166" s="166"/>
    </row>
    <row r="167" spans="1:49" s="155" customFormat="1" x14ac:dyDescent="0.3">
      <c r="A167" s="147" t="s">
        <v>99</v>
      </c>
      <c r="B167" s="148" t="s">
        <v>51</v>
      </c>
      <c r="C167" s="147" t="s">
        <v>100</v>
      </c>
      <c r="D167" s="211" t="s">
        <v>101</v>
      </c>
      <c r="E167" s="169" t="s">
        <v>232</v>
      </c>
      <c r="F167" s="147" t="s">
        <v>87</v>
      </c>
      <c r="G167" s="170" t="s">
        <v>55</v>
      </c>
      <c r="H167" s="171"/>
      <c r="I167" s="152" t="s">
        <v>212</v>
      </c>
      <c r="J167" s="165"/>
      <c r="K167" s="501" t="s">
        <v>100</v>
      </c>
      <c r="L167" s="607" t="s">
        <v>101</v>
      </c>
      <c r="M167" s="608" t="s">
        <v>232</v>
      </c>
      <c r="N167" s="501" t="s">
        <v>87</v>
      </c>
      <c r="O167" s="152" t="s">
        <v>55</v>
      </c>
      <c r="P167" s="609"/>
      <c r="Q167" s="165"/>
      <c r="R167" s="152"/>
      <c r="S167" s="165"/>
      <c r="T167" s="170"/>
      <c r="U167" s="170"/>
      <c r="V167" s="154"/>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66"/>
      <c r="AW167" s="166"/>
    </row>
    <row r="168" spans="1:49" x14ac:dyDescent="0.3">
      <c r="A168" s="212"/>
      <c r="B168" s="490"/>
      <c r="C168" s="253">
        <v>0</v>
      </c>
      <c r="D168" s="254"/>
      <c r="E168" s="191">
        <f t="shared" ref="E168:E177" si="124">ROUND(C168*D168,2)</f>
        <v>0</v>
      </c>
      <c r="F168" s="231"/>
      <c r="G168" s="191">
        <f t="shared" ref="G168:G177" si="125">ROUND(E168*F168,2)</f>
        <v>0</v>
      </c>
      <c r="H168" s="191"/>
      <c r="I168" s="194"/>
      <c r="K168" s="253">
        <v>0</v>
      </c>
      <c r="L168" s="254"/>
      <c r="M168" s="191">
        <f t="shared" ref="M168:M177" si="126">ROUND(K168*L168,2)</f>
        <v>0</v>
      </c>
      <c r="N168" s="231"/>
      <c r="O168" s="191">
        <f t="shared" ref="O168:O177" si="127">ROUND(M168*N168,2)</f>
        <v>0</v>
      </c>
      <c r="P168" s="191"/>
      <c r="R168" s="191">
        <f t="shared" ref="R168:R178" si="128">O168-G168</f>
        <v>0</v>
      </c>
      <c r="T168" s="191">
        <f t="shared" ref="T168:T177" si="129">SUM(W168:AU168)</f>
        <v>0</v>
      </c>
      <c r="U168" s="191">
        <f t="shared" ref="U168:U178" si="130">G168-T168</f>
        <v>0</v>
      </c>
      <c r="W168" s="250"/>
      <c r="X168" s="250"/>
      <c r="Y168" s="250"/>
      <c r="Z168" s="250"/>
      <c r="AA168" s="250"/>
      <c r="AB168" s="250"/>
      <c r="AC168" s="250"/>
      <c r="AD168" s="250"/>
      <c r="AE168" s="250"/>
      <c r="AF168" s="250"/>
      <c r="AG168" s="250"/>
      <c r="AH168" s="250"/>
      <c r="AI168" s="250"/>
      <c r="AJ168" s="250"/>
      <c r="AK168" s="250"/>
      <c r="AL168" s="250"/>
      <c r="AM168" s="250"/>
      <c r="AN168" s="250"/>
      <c r="AO168" s="250"/>
      <c r="AP168" s="250"/>
      <c r="AQ168" s="250"/>
      <c r="AR168" s="250"/>
      <c r="AS168" s="250"/>
      <c r="AT168" s="250"/>
      <c r="AU168" s="250"/>
    </row>
    <row r="169" spans="1:49" x14ac:dyDescent="0.3">
      <c r="A169" s="212"/>
      <c r="B169" s="490"/>
      <c r="C169" s="253">
        <v>0</v>
      </c>
      <c r="D169" s="254"/>
      <c r="E169" s="191">
        <f t="shared" si="124"/>
        <v>0</v>
      </c>
      <c r="F169" s="231"/>
      <c r="G169" s="191">
        <f t="shared" si="125"/>
        <v>0</v>
      </c>
      <c r="H169" s="191"/>
      <c r="I169" s="194"/>
      <c r="K169" s="253">
        <v>0</v>
      </c>
      <c r="L169" s="254"/>
      <c r="M169" s="191">
        <f t="shared" si="126"/>
        <v>0</v>
      </c>
      <c r="N169" s="231"/>
      <c r="O169" s="191">
        <f t="shared" si="127"/>
        <v>0</v>
      </c>
      <c r="P169" s="191"/>
      <c r="R169" s="191">
        <f t="shared" si="128"/>
        <v>0</v>
      </c>
      <c r="T169" s="191">
        <f t="shared" si="129"/>
        <v>0</v>
      </c>
      <c r="U169" s="191">
        <f t="shared" si="130"/>
        <v>0</v>
      </c>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c r="AT169" s="250"/>
      <c r="AU169" s="250"/>
    </row>
    <row r="170" spans="1:49" x14ac:dyDescent="0.3">
      <c r="A170" s="212"/>
      <c r="B170" s="490"/>
      <c r="C170" s="253">
        <v>0</v>
      </c>
      <c r="D170" s="254"/>
      <c r="E170" s="191">
        <f t="shared" si="124"/>
        <v>0</v>
      </c>
      <c r="F170" s="231"/>
      <c r="G170" s="191">
        <f t="shared" si="125"/>
        <v>0</v>
      </c>
      <c r="H170" s="191"/>
      <c r="I170" s="194"/>
      <c r="K170" s="253">
        <v>0</v>
      </c>
      <c r="L170" s="254"/>
      <c r="M170" s="191">
        <f t="shared" si="126"/>
        <v>0</v>
      </c>
      <c r="N170" s="231"/>
      <c r="O170" s="191">
        <f t="shared" si="127"/>
        <v>0</v>
      </c>
      <c r="P170" s="191"/>
      <c r="R170" s="191">
        <f t="shared" si="128"/>
        <v>0</v>
      </c>
      <c r="T170" s="191">
        <f t="shared" si="129"/>
        <v>0</v>
      </c>
      <c r="U170" s="191">
        <f t="shared" si="130"/>
        <v>0</v>
      </c>
      <c r="W170" s="250"/>
      <c r="X170" s="250"/>
      <c r="Y170" s="250"/>
      <c r="Z170" s="250"/>
      <c r="AA170" s="250"/>
      <c r="AB170" s="250"/>
      <c r="AC170" s="250"/>
      <c r="AD170" s="250"/>
      <c r="AE170" s="250"/>
      <c r="AF170" s="250"/>
      <c r="AG170" s="250"/>
      <c r="AH170" s="250"/>
      <c r="AI170" s="250"/>
      <c r="AJ170" s="250"/>
      <c r="AK170" s="250"/>
      <c r="AL170" s="250"/>
      <c r="AM170" s="250"/>
      <c r="AN170" s="250"/>
      <c r="AO170" s="250"/>
      <c r="AP170" s="250"/>
      <c r="AQ170" s="250"/>
      <c r="AR170" s="250"/>
      <c r="AS170" s="250"/>
      <c r="AT170" s="250"/>
      <c r="AU170" s="250"/>
    </row>
    <row r="171" spans="1:49" x14ac:dyDescent="0.3">
      <c r="A171" s="212"/>
      <c r="B171" s="490"/>
      <c r="C171" s="253">
        <v>0</v>
      </c>
      <c r="D171" s="254"/>
      <c r="E171" s="191">
        <f t="shared" si="124"/>
        <v>0</v>
      </c>
      <c r="F171" s="231"/>
      <c r="G171" s="191">
        <f t="shared" si="125"/>
        <v>0</v>
      </c>
      <c r="H171" s="191"/>
      <c r="I171" s="194"/>
      <c r="K171" s="253">
        <v>0</v>
      </c>
      <c r="L171" s="254"/>
      <c r="M171" s="191">
        <f t="shared" si="126"/>
        <v>0</v>
      </c>
      <c r="N171" s="231"/>
      <c r="O171" s="191">
        <f t="shared" si="127"/>
        <v>0</v>
      </c>
      <c r="P171" s="191"/>
      <c r="R171" s="191">
        <f t="shared" si="128"/>
        <v>0</v>
      </c>
      <c r="T171" s="191">
        <f t="shared" si="129"/>
        <v>0</v>
      </c>
      <c r="U171" s="191">
        <f t="shared" si="130"/>
        <v>0</v>
      </c>
      <c r="W171" s="250"/>
      <c r="X171" s="250"/>
      <c r="Y171" s="250"/>
      <c r="Z171" s="250"/>
      <c r="AA171" s="250"/>
      <c r="AB171" s="250"/>
      <c r="AC171" s="250"/>
      <c r="AD171" s="250"/>
      <c r="AE171" s="250"/>
      <c r="AF171" s="250"/>
      <c r="AG171" s="250"/>
      <c r="AH171" s="250"/>
      <c r="AI171" s="250"/>
      <c r="AJ171" s="250"/>
      <c r="AK171" s="250"/>
      <c r="AL171" s="250"/>
      <c r="AM171" s="250"/>
      <c r="AN171" s="250"/>
      <c r="AO171" s="250"/>
      <c r="AP171" s="250"/>
      <c r="AQ171" s="250"/>
      <c r="AR171" s="250"/>
      <c r="AS171" s="250"/>
      <c r="AT171" s="250"/>
      <c r="AU171" s="250"/>
    </row>
    <row r="172" spans="1:49" x14ac:dyDescent="0.3">
      <c r="A172" s="212"/>
      <c r="B172" s="490"/>
      <c r="C172" s="253">
        <v>0</v>
      </c>
      <c r="D172" s="254"/>
      <c r="E172" s="191">
        <f t="shared" si="124"/>
        <v>0</v>
      </c>
      <c r="F172" s="231"/>
      <c r="G172" s="191">
        <f t="shared" si="125"/>
        <v>0</v>
      </c>
      <c r="H172" s="191"/>
      <c r="I172" s="194"/>
      <c r="K172" s="253">
        <v>0</v>
      </c>
      <c r="L172" s="254"/>
      <c r="M172" s="191">
        <f t="shared" si="126"/>
        <v>0</v>
      </c>
      <c r="N172" s="231"/>
      <c r="O172" s="191">
        <f t="shared" si="127"/>
        <v>0</v>
      </c>
      <c r="P172" s="191"/>
      <c r="R172" s="191">
        <f t="shared" si="128"/>
        <v>0</v>
      </c>
      <c r="T172" s="191">
        <f t="shared" si="129"/>
        <v>0</v>
      </c>
      <c r="U172" s="191">
        <f t="shared" si="130"/>
        <v>0</v>
      </c>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row>
    <row r="173" spans="1:49" x14ac:dyDescent="0.3">
      <c r="A173" s="212"/>
      <c r="B173" s="490"/>
      <c r="C173" s="253">
        <v>0</v>
      </c>
      <c r="D173" s="254"/>
      <c r="E173" s="191">
        <f t="shared" si="124"/>
        <v>0</v>
      </c>
      <c r="F173" s="231"/>
      <c r="G173" s="191">
        <f t="shared" si="125"/>
        <v>0</v>
      </c>
      <c r="H173" s="191"/>
      <c r="I173" s="194"/>
      <c r="K173" s="253">
        <v>0</v>
      </c>
      <c r="L173" s="254"/>
      <c r="M173" s="191">
        <f t="shared" si="126"/>
        <v>0</v>
      </c>
      <c r="N173" s="231"/>
      <c r="O173" s="191">
        <f t="shared" si="127"/>
        <v>0</v>
      </c>
      <c r="P173" s="191"/>
      <c r="R173" s="191">
        <f t="shared" si="128"/>
        <v>0</v>
      </c>
      <c r="T173" s="191">
        <f t="shared" si="129"/>
        <v>0</v>
      </c>
      <c r="U173" s="191">
        <f t="shared" si="130"/>
        <v>0</v>
      </c>
      <c r="W173" s="250"/>
      <c r="X173" s="250"/>
      <c r="Y173" s="250"/>
      <c r="Z173" s="250"/>
      <c r="AA173" s="250"/>
      <c r="AB173" s="250"/>
      <c r="AC173" s="250"/>
      <c r="AD173" s="250"/>
      <c r="AE173" s="250"/>
      <c r="AF173" s="250"/>
      <c r="AG173" s="250"/>
      <c r="AH173" s="250"/>
      <c r="AI173" s="250"/>
      <c r="AJ173" s="250"/>
      <c r="AK173" s="250"/>
      <c r="AL173" s="250"/>
      <c r="AM173" s="250"/>
      <c r="AN173" s="250"/>
      <c r="AO173" s="250"/>
      <c r="AP173" s="250"/>
      <c r="AQ173" s="250"/>
      <c r="AR173" s="250"/>
      <c r="AS173" s="250"/>
      <c r="AT173" s="250"/>
      <c r="AU173" s="250"/>
    </row>
    <row r="174" spans="1:49" x14ac:dyDescent="0.3">
      <c r="A174" s="212"/>
      <c r="B174" s="490"/>
      <c r="C174" s="253">
        <v>0</v>
      </c>
      <c r="D174" s="254"/>
      <c r="E174" s="191">
        <f t="shared" si="124"/>
        <v>0</v>
      </c>
      <c r="F174" s="231"/>
      <c r="G174" s="191">
        <f t="shared" si="125"/>
        <v>0</v>
      </c>
      <c r="H174" s="191"/>
      <c r="I174" s="194"/>
      <c r="K174" s="253">
        <v>0</v>
      </c>
      <c r="L174" s="254"/>
      <c r="M174" s="191">
        <f t="shared" si="126"/>
        <v>0</v>
      </c>
      <c r="N174" s="231"/>
      <c r="O174" s="191">
        <f t="shared" si="127"/>
        <v>0</v>
      </c>
      <c r="P174" s="191"/>
      <c r="R174" s="191">
        <f t="shared" si="128"/>
        <v>0</v>
      </c>
      <c r="T174" s="191">
        <f t="shared" si="129"/>
        <v>0</v>
      </c>
      <c r="U174" s="191">
        <f t="shared" si="130"/>
        <v>0</v>
      </c>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c r="AR174" s="250"/>
      <c r="AS174" s="250"/>
      <c r="AT174" s="250"/>
      <c r="AU174" s="250"/>
    </row>
    <row r="175" spans="1:49" x14ac:dyDescent="0.3">
      <c r="A175" s="212"/>
      <c r="B175" s="490"/>
      <c r="C175" s="253">
        <v>0</v>
      </c>
      <c r="D175" s="254"/>
      <c r="E175" s="191">
        <f t="shared" si="124"/>
        <v>0</v>
      </c>
      <c r="F175" s="231"/>
      <c r="G175" s="191">
        <f t="shared" si="125"/>
        <v>0</v>
      </c>
      <c r="H175" s="191"/>
      <c r="I175" s="194"/>
      <c r="K175" s="253">
        <v>0</v>
      </c>
      <c r="L175" s="254"/>
      <c r="M175" s="191">
        <f t="shared" si="126"/>
        <v>0</v>
      </c>
      <c r="N175" s="231"/>
      <c r="O175" s="191">
        <f t="shared" si="127"/>
        <v>0</v>
      </c>
      <c r="P175" s="191"/>
      <c r="R175" s="191">
        <f t="shared" si="128"/>
        <v>0</v>
      </c>
      <c r="T175" s="191">
        <f t="shared" si="129"/>
        <v>0</v>
      </c>
      <c r="U175" s="191">
        <f t="shared" si="130"/>
        <v>0</v>
      </c>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row>
    <row r="176" spans="1:49" x14ac:dyDescent="0.3">
      <c r="A176" s="212"/>
      <c r="B176" s="490"/>
      <c r="C176" s="253">
        <v>0</v>
      </c>
      <c r="D176" s="254"/>
      <c r="E176" s="191">
        <f t="shared" si="124"/>
        <v>0</v>
      </c>
      <c r="F176" s="231"/>
      <c r="G176" s="191">
        <f t="shared" si="125"/>
        <v>0</v>
      </c>
      <c r="H176" s="191"/>
      <c r="I176" s="194"/>
      <c r="K176" s="253">
        <v>0</v>
      </c>
      <c r="L176" s="254"/>
      <c r="M176" s="191">
        <f t="shared" si="126"/>
        <v>0</v>
      </c>
      <c r="N176" s="231"/>
      <c r="O176" s="191">
        <f t="shared" si="127"/>
        <v>0</v>
      </c>
      <c r="P176" s="191"/>
      <c r="R176" s="191">
        <f t="shared" si="128"/>
        <v>0</v>
      </c>
      <c r="T176" s="191">
        <f t="shared" si="129"/>
        <v>0</v>
      </c>
      <c r="U176" s="191">
        <f t="shared" si="130"/>
        <v>0</v>
      </c>
      <c r="W176" s="250"/>
      <c r="X176" s="250"/>
      <c r="Y176" s="250"/>
      <c r="Z176" s="250"/>
      <c r="AA176" s="250"/>
      <c r="AB176" s="250"/>
      <c r="AC176" s="250"/>
      <c r="AD176" s="250"/>
      <c r="AE176" s="250"/>
      <c r="AF176" s="250"/>
      <c r="AG176" s="250"/>
      <c r="AH176" s="250"/>
      <c r="AI176" s="250"/>
      <c r="AJ176" s="250"/>
      <c r="AK176" s="250"/>
      <c r="AL176" s="250"/>
      <c r="AM176" s="250"/>
      <c r="AN176" s="250"/>
      <c r="AO176" s="250"/>
      <c r="AP176" s="250"/>
      <c r="AQ176" s="250"/>
      <c r="AR176" s="250"/>
      <c r="AS176" s="250"/>
      <c r="AT176" s="250"/>
      <c r="AU176" s="250"/>
    </row>
    <row r="177" spans="1:49" ht="15" thickBot="1" x14ac:dyDescent="0.35">
      <c r="A177" s="213"/>
      <c r="B177" s="492"/>
      <c r="C177" s="255">
        <v>0</v>
      </c>
      <c r="D177" s="256"/>
      <c r="E177" s="236">
        <f t="shared" si="124"/>
        <v>0</v>
      </c>
      <c r="F177" s="237"/>
      <c r="G177" s="236">
        <f t="shared" si="125"/>
        <v>0</v>
      </c>
      <c r="H177" s="191"/>
      <c r="I177" s="194"/>
      <c r="K177" s="255">
        <v>0</v>
      </c>
      <c r="L177" s="256"/>
      <c r="M177" s="236">
        <f t="shared" si="126"/>
        <v>0</v>
      </c>
      <c r="N177" s="237"/>
      <c r="O177" s="236">
        <f t="shared" si="127"/>
        <v>0</v>
      </c>
      <c r="P177" s="191"/>
      <c r="R177" s="236">
        <f t="shared" si="128"/>
        <v>0</v>
      </c>
      <c r="T177" s="236">
        <f t="shared" si="129"/>
        <v>0</v>
      </c>
      <c r="U177" s="236">
        <f t="shared" si="130"/>
        <v>0</v>
      </c>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row>
    <row r="178" spans="1:49" s="155" customFormat="1" ht="15.6" thickTop="1" thickBot="1" x14ac:dyDescent="0.35">
      <c r="A178" s="206" t="s">
        <v>116</v>
      </c>
      <c r="B178" s="154"/>
      <c r="D178" s="257"/>
      <c r="E178" s="172">
        <f>SUM(E168:E177)</f>
        <v>0</v>
      </c>
      <c r="F178" s="157"/>
      <c r="G178" s="188">
        <f>SUM(G168:G177)</f>
        <v>0</v>
      </c>
      <c r="H178" s="184"/>
      <c r="I178" s="185">
        <v>0</v>
      </c>
      <c r="J178" s="154"/>
      <c r="L178" s="257"/>
      <c r="M178" s="172">
        <f>SUM(M168:M177)</f>
        <v>0</v>
      </c>
      <c r="N178" s="157"/>
      <c r="O178" s="188">
        <f>SUM(O168:O177)</f>
        <v>0</v>
      </c>
      <c r="P178" s="184"/>
      <c r="Q178" s="154"/>
      <c r="R178" s="188">
        <f t="shared" si="128"/>
        <v>0</v>
      </c>
      <c r="S178" s="154"/>
      <c r="T178" s="188">
        <f>SUM(W178:AU178)</f>
        <v>0</v>
      </c>
      <c r="U178" s="188">
        <f t="shared" si="130"/>
        <v>0</v>
      </c>
      <c r="V178" s="154"/>
      <c r="W178" s="188">
        <f>SUM(W168:W177)</f>
        <v>0</v>
      </c>
      <c r="X178" s="188">
        <f t="shared" ref="X178:AQ178" si="131">SUM(X168:X177)</f>
        <v>0</v>
      </c>
      <c r="Y178" s="188">
        <f t="shared" si="131"/>
        <v>0</v>
      </c>
      <c r="Z178" s="188">
        <f t="shared" si="131"/>
        <v>0</v>
      </c>
      <c r="AA178" s="188">
        <f t="shared" si="131"/>
        <v>0</v>
      </c>
      <c r="AB178" s="188">
        <f t="shared" si="131"/>
        <v>0</v>
      </c>
      <c r="AC178" s="188">
        <f t="shared" si="131"/>
        <v>0</v>
      </c>
      <c r="AD178" s="188">
        <f t="shared" si="131"/>
        <v>0</v>
      </c>
      <c r="AE178" s="188">
        <f t="shared" si="131"/>
        <v>0</v>
      </c>
      <c r="AF178" s="188">
        <f t="shared" si="131"/>
        <v>0</v>
      </c>
      <c r="AG178" s="188">
        <f t="shared" si="131"/>
        <v>0</v>
      </c>
      <c r="AH178" s="188">
        <f t="shared" si="131"/>
        <v>0</v>
      </c>
      <c r="AI178" s="188">
        <f t="shared" si="131"/>
        <v>0</v>
      </c>
      <c r="AJ178" s="188">
        <f t="shared" si="131"/>
        <v>0</v>
      </c>
      <c r="AK178" s="188">
        <f t="shared" si="131"/>
        <v>0</v>
      </c>
      <c r="AL178" s="188">
        <f t="shared" si="131"/>
        <v>0</v>
      </c>
      <c r="AM178" s="188">
        <f t="shared" si="131"/>
        <v>0</v>
      </c>
      <c r="AN178" s="188">
        <f t="shared" si="131"/>
        <v>0</v>
      </c>
      <c r="AO178" s="188">
        <f t="shared" si="131"/>
        <v>0</v>
      </c>
      <c r="AP178" s="188">
        <f t="shared" si="131"/>
        <v>0</v>
      </c>
      <c r="AQ178" s="188">
        <f t="shared" si="131"/>
        <v>0</v>
      </c>
      <c r="AR178" s="188">
        <f t="shared" ref="AR178" si="132">SUM(AR168:AR177)</f>
        <v>0</v>
      </c>
      <c r="AS178" s="188">
        <f t="shared" ref="AS178" si="133">SUM(AS168:AS177)</f>
        <v>0</v>
      </c>
      <c r="AT178" s="188">
        <f t="shared" ref="AT178:AU178" si="134">SUM(AT168:AT177)</f>
        <v>0</v>
      </c>
      <c r="AU178" s="188">
        <f t="shared" si="134"/>
        <v>0</v>
      </c>
      <c r="AV178" s="166"/>
      <c r="AW178" s="166"/>
    </row>
    <row r="179" spans="1:49" s="155" customFormat="1" ht="15" thickBot="1" x14ac:dyDescent="0.35">
      <c r="A179" s="206"/>
      <c r="B179" s="154"/>
      <c r="D179" s="257"/>
      <c r="E179" s="172"/>
      <c r="F179" s="157"/>
      <c r="G179" s="154"/>
      <c r="H179" s="154"/>
      <c r="I179" s="165"/>
      <c r="J179" s="154"/>
      <c r="L179" s="257"/>
      <c r="M179" s="172"/>
      <c r="N179" s="157"/>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66"/>
      <c r="AW179" s="166"/>
    </row>
    <row r="180" spans="1:49" s="155" customFormat="1" ht="15" thickBot="1" x14ac:dyDescent="0.35">
      <c r="A180" s="206" t="s">
        <v>117</v>
      </c>
      <c r="B180" s="165"/>
      <c r="D180" s="257"/>
      <c r="E180" s="172"/>
      <c r="F180" s="157"/>
      <c r="G180" s="205">
        <f>+G146+G162+G178</f>
        <v>0</v>
      </c>
      <c r="H180" s="201"/>
      <c r="I180" s="205">
        <f>+I146+I162+I178</f>
        <v>0</v>
      </c>
      <c r="J180" s="154"/>
      <c r="L180" s="257"/>
      <c r="M180" s="172"/>
      <c r="N180" s="157"/>
      <c r="O180" s="205">
        <f>+O146+O162+O178</f>
        <v>0</v>
      </c>
      <c r="P180" s="201"/>
      <c r="Q180" s="154"/>
      <c r="R180" s="205">
        <f>O180-G180</f>
        <v>0</v>
      </c>
      <c r="S180" s="154"/>
      <c r="T180" s="205">
        <f>SUM(W180:AU180)</f>
        <v>0</v>
      </c>
      <c r="U180" s="205">
        <f>G180-T180</f>
        <v>0</v>
      </c>
      <c r="V180" s="154"/>
      <c r="W180" s="205">
        <f t="shared" ref="W180:AU180" si="135">+W146+W162+W178</f>
        <v>0</v>
      </c>
      <c r="X180" s="205">
        <f t="shared" si="135"/>
        <v>0</v>
      </c>
      <c r="Y180" s="205">
        <f t="shared" si="135"/>
        <v>0</v>
      </c>
      <c r="Z180" s="205">
        <f t="shared" si="135"/>
        <v>0</v>
      </c>
      <c r="AA180" s="205">
        <f t="shared" si="135"/>
        <v>0</v>
      </c>
      <c r="AB180" s="205">
        <f t="shared" si="135"/>
        <v>0</v>
      </c>
      <c r="AC180" s="205">
        <f t="shared" si="135"/>
        <v>0</v>
      </c>
      <c r="AD180" s="205">
        <f t="shared" si="135"/>
        <v>0</v>
      </c>
      <c r="AE180" s="205">
        <f t="shared" si="135"/>
        <v>0</v>
      </c>
      <c r="AF180" s="205">
        <f t="shared" si="135"/>
        <v>0</v>
      </c>
      <c r="AG180" s="205">
        <f t="shared" si="135"/>
        <v>0</v>
      </c>
      <c r="AH180" s="205">
        <f t="shared" si="135"/>
        <v>0</v>
      </c>
      <c r="AI180" s="205">
        <f t="shared" si="135"/>
        <v>0</v>
      </c>
      <c r="AJ180" s="205">
        <f t="shared" si="135"/>
        <v>0</v>
      </c>
      <c r="AK180" s="205">
        <f t="shared" si="135"/>
        <v>0</v>
      </c>
      <c r="AL180" s="205">
        <f t="shared" si="135"/>
        <v>0</v>
      </c>
      <c r="AM180" s="205">
        <f t="shared" si="135"/>
        <v>0</v>
      </c>
      <c r="AN180" s="205">
        <f t="shared" si="135"/>
        <v>0</v>
      </c>
      <c r="AO180" s="205">
        <f t="shared" si="135"/>
        <v>0</v>
      </c>
      <c r="AP180" s="205">
        <f t="shared" si="135"/>
        <v>0</v>
      </c>
      <c r="AQ180" s="205">
        <f t="shared" si="135"/>
        <v>0</v>
      </c>
      <c r="AR180" s="205">
        <f t="shared" si="135"/>
        <v>0</v>
      </c>
      <c r="AS180" s="205">
        <f t="shared" si="135"/>
        <v>0</v>
      </c>
      <c r="AT180" s="205">
        <f t="shared" si="135"/>
        <v>0</v>
      </c>
      <c r="AU180" s="205">
        <f t="shared" si="135"/>
        <v>0</v>
      </c>
      <c r="AV180" s="166"/>
      <c r="AW180" s="166"/>
    </row>
    <row r="181" spans="1:49" s="155" customFormat="1" x14ac:dyDescent="0.3">
      <c r="A181" s="206"/>
      <c r="B181" s="154"/>
      <c r="D181" s="257"/>
      <c r="E181" s="172"/>
      <c r="F181" s="157"/>
      <c r="G181" s="201"/>
      <c r="H181" s="201"/>
      <c r="I181" s="201"/>
      <c r="J181" s="154"/>
      <c r="L181" s="257"/>
      <c r="M181" s="172"/>
      <c r="N181" s="157"/>
      <c r="O181" s="201"/>
      <c r="P181" s="201"/>
      <c r="Q181" s="154"/>
      <c r="R181" s="201"/>
      <c r="S181" s="154"/>
      <c r="T181" s="201"/>
      <c r="U181" s="201"/>
      <c r="V181" s="154"/>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166"/>
      <c r="AW181" s="166"/>
    </row>
    <row r="182" spans="1:49" s="155" customFormat="1" x14ac:dyDescent="0.3">
      <c r="A182" s="206"/>
      <c r="B182" s="154"/>
      <c r="D182" s="257"/>
      <c r="E182" s="172"/>
      <c r="F182" s="157"/>
      <c r="G182" s="201"/>
      <c r="H182" s="201"/>
      <c r="I182" s="201"/>
      <c r="J182" s="154"/>
      <c r="L182" s="257"/>
      <c r="M182" s="172"/>
      <c r="N182" s="157"/>
      <c r="O182" s="201"/>
      <c r="P182" s="201"/>
      <c r="Q182" s="154"/>
      <c r="R182" s="201"/>
      <c r="S182" s="154"/>
      <c r="T182" s="201"/>
      <c r="U182" s="201"/>
      <c r="V182" s="154"/>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166"/>
      <c r="AW182" s="166"/>
    </row>
    <row r="183" spans="1:49" s="155" customFormat="1" x14ac:dyDescent="0.3">
      <c r="A183" s="206" t="s">
        <v>118</v>
      </c>
      <c r="B183" s="154"/>
      <c r="D183" s="257"/>
      <c r="E183" s="172"/>
      <c r="F183" s="157"/>
      <c r="G183" s="154"/>
      <c r="H183" s="154"/>
      <c r="I183" s="165"/>
      <c r="J183" s="154"/>
      <c r="L183" s="257"/>
      <c r="M183" s="172"/>
      <c r="N183" s="157"/>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66"/>
      <c r="AW183" s="166"/>
    </row>
    <row r="184" spans="1:49" s="155" customFormat="1" x14ac:dyDescent="0.3">
      <c r="A184" s="206"/>
      <c r="B184" s="154"/>
      <c r="D184" s="257"/>
      <c r="E184" s="172"/>
      <c r="F184" s="157"/>
      <c r="G184" s="154"/>
      <c r="H184" s="154"/>
      <c r="I184" s="165"/>
      <c r="J184" s="154"/>
      <c r="L184" s="257"/>
      <c r="M184" s="172"/>
      <c r="N184" s="157"/>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66"/>
      <c r="AW184" s="166"/>
    </row>
    <row r="185" spans="1:49" s="155" customFormat="1" hidden="1" x14ac:dyDescent="0.3">
      <c r="A185" s="207" t="s">
        <v>27</v>
      </c>
      <c r="B185" s="207" t="s">
        <v>119</v>
      </c>
      <c r="C185" s="196"/>
      <c r="D185" s="258"/>
      <c r="E185" s="260"/>
      <c r="F185" s="198"/>
      <c r="G185" s="194"/>
      <c r="H185" s="194"/>
      <c r="I185" s="194"/>
      <c r="J185" s="165"/>
      <c r="K185" s="604"/>
      <c r="L185" s="605"/>
      <c r="M185" s="239"/>
      <c r="N185" s="606"/>
      <c r="O185" s="165"/>
      <c r="P185" s="165"/>
      <c r="Q185" s="165"/>
      <c r="R185" s="165"/>
      <c r="S185" s="165"/>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66"/>
      <c r="AW185" s="166"/>
    </row>
    <row r="186" spans="1:49" s="155" customFormat="1" hidden="1" x14ac:dyDescent="0.3">
      <c r="A186" s="261"/>
      <c r="B186" s="194"/>
      <c r="C186" s="196"/>
      <c r="D186" s="258"/>
      <c r="E186" s="260"/>
      <c r="F186" s="198"/>
      <c r="G186" s="194"/>
      <c r="H186" s="194"/>
      <c r="I186" s="194"/>
      <c r="J186" s="165"/>
      <c r="K186" s="604"/>
      <c r="L186" s="605"/>
      <c r="M186" s="239"/>
      <c r="N186" s="606"/>
      <c r="O186" s="165"/>
      <c r="P186" s="165"/>
      <c r="Q186" s="165"/>
      <c r="R186" s="165"/>
      <c r="S186" s="165"/>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66"/>
      <c r="AW186" s="166"/>
    </row>
    <row r="187" spans="1:49" s="155" customFormat="1" hidden="1" x14ac:dyDescent="0.3">
      <c r="A187" s="147" t="s">
        <v>99</v>
      </c>
      <c r="B187" s="148" t="s">
        <v>51</v>
      </c>
      <c r="C187" s="147" t="s">
        <v>100</v>
      </c>
      <c r="D187" s="211" t="s">
        <v>101</v>
      </c>
      <c r="E187" s="169" t="s">
        <v>232</v>
      </c>
      <c r="F187" s="147" t="s">
        <v>87</v>
      </c>
      <c r="G187" s="170" t="s">
        <v>55</v>
      </c>
      <c r="H187" s="171"/>
      <c r="I187" s="152" t="s">
        <v>212</v>
      </c>
      <c r="J187" s="154"/>
      <c r="K187" s="147" t="s">
        <v>100</v>
      </c>
      <c r="L187" s="211" t="s">
        <v>101</v>
      </c>
      <c r="M187" s="275" t="s">
        <v>232</v>
      </c>
      <c r="N187" s="147" t="s">
        <v>87</v>
      </c>
      <c r="O187" s="170" t="s">
        <v>55</v>
      </c>
      <c r="P187" s="171"/>
      <c r="Q187" s="154"/>
      <c r="R187" s="170"/>
      <c r="S187" s="154"/>
      <c r="T187" s="170"/>
      <c r="U187" s="170"/>
      <c r="V187" s="154"/>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66"/>
      <c r="AW187" s="166"/>
    </row>
    <row r="188" spans="1:49" hidden="1" x14ac:dyDescent="0.3">
      <c r="A188" s="212"/>
      <c r="B188" s="490"/>
      <c r="C188" s="253">
        <v>0</v>
      </c>
      <c r="D188" s="254"/>
      <c r="E188" s="191">
        <f t="shared" ref="E188:E197" si="136">ROUND(C188*D188,2)</f>
        <v>0</v>
      </c>
      <c r="F188" s="231"/>
      <c r="G188" s="191">
        <f t="shared" ref="G188:G197" si="137">ROUND(E188*F188,2)</f>
        <v>0</v>
      </c>
      <c r="H188" s="191"/>
      <c r="I188" s="194"/>
      <c r="K188" s="253">
        <v>0</v>
      </c>
      <c r="L188" s="254"/>
      <c r="M188" s="191">
        <f t="shared" ref="M188:M197" si="138">ROUND(K188*L188,2)</f>
        <v>0</v>
      </c>
      <c r="N188" s="231"/>
      <c r="O188" s="191">
        <f t="shared" ref="O188:O197" si="139">ROUND(M188*N188,2)</f>
        <v>0</v>
      </c>
      <c r="P188" s="191"/>
      <c r="R188" s="191">
        <f t="shared" ref="R188:R198" si="140">O188-G188</f>
        <v>0</v>
      </c>
      <c r="T188" s="191">
        <f t="shared" ref="T188:T197" si="141">SUM(W188:AU188)</f>
        <v>0</v>
      </c>
      <c r="U188" s="191">
        <f t="shared" ref="U188:U198" si="142">G188-T188</f>
        <v>0</v>
      </c>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row>
    <row r="189" spans="1:49" hidden="1" x14ac:dyDescent="0.3">
      <c r="A189" s="212"/>
      <c r="B189" s="490"/>
      <c r="C189" s="253">
        <v>0</v>
      </c>
      <c r="D189" s="254"/>
      <c r="E189" s="191">
        <f t="shared" si="136"/>
        <v>0</v>
      </c>
      <c r="F189" s="231"/>
      <c r="G189" s="191">
        <f t="shared" si="137"/>
        <v>0</v>
      </c>
      <c r="H189" s="191"/>
      <c r="I189" s="194"/>
      <c r="K189" s="253">
        <v>0</v>
      </c>
      <c r="L189" s="254"/>
      <c r="M189" s="191">
        <f t="shared" si="138"/>
        <v>0</v>
      </c>
      <c r="N189" s="231"/>
      <c r="O189" s="191">
        <f t="shared" si="139"/>
        <v>0</v>
      </c>
      <c r="P189" s="191"/>
      <c r="R189" s="191">
        <f t="shared" si="140"/>
        <v>0</v>
      </c>
      <c r="T189" s="191">
        <f t="shared" si="141"/>
        <v>0</v>
      </c>
      <c r="U189" s="191">
        <f t="shared" si="142"/>
        <v>0</v>
      </c>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row>
    <row r="190" spans="1:49" hidden="1" x14ac:dyDescent="0.3">
      <c r="A190" s="212"/>
      <c r="B190" s="490"/>
      <c r="C190" s="253">
        <v>0</v>
      </c>
      <c r="D190" s="254"/>
      <c r="E190" s="191">
        <f t="shared" si="136"/>
        <v>0</v>
      </c>
      <c r="F190" s="231"/>
      <c r="G190" s="191">
        <f t="shared" si="137"/>
        <v>0</v>
      </c>
      <c r="H190" s="191"/>
      <c r="I190" s="194"/>
      <c r="K190" s="253">
        <v>0</v>
      </c>
      <c r="L190" s="254"/>
      <c r="M190" s="191">
        <f t="shared" si="138"/>
        <v>0</v>
      </c>
      <c r="N190" s="231"/>
      <c r="O190" s="191">
        <f t="shared" si="139"/>
        <v>0</v>
      </c>
      <c r="P190" s="191"/>
      <c r="R190" s="191">
        <f t="shared" si="140"/>
        <v>0</v>
      </c>
      <c r="T190" s="191">
        <f t="shared" si="141"/>
        <v>0</v>
      </c>
      <c r="U190" s="191">
        <f t="shared" si="142"/>
        <v>0</v>
      </c>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row>
    <row r="191" spans="1:49" hidden="1" x14ac:dyDescent="0.3">
      <c r="A191" s="212"/>
      <c r="B191" s="490"/>
      <c r="C191" s="253">
        <v>0</v>
      </c>
      <c r="D191" s="254"/>
      <c r="E191" s="191">
        <f t="shared" si="136"/>
        <v>0</v>
      </c>
      <c r="F191" s="231"/>
      <c r="G191" s="191">
        <f t="shared" si="137"/>
        <v>0</v>
      </c>
      <c r="H191" s="191"/>
      <c r="I191" s="194"/>
      <c r="K191" s="253">
        <v>0</v>
      </c>
      <c r="L191" s="254"/>
      <c r="M191" s="191">
        <f t="shared" si="138"/>
        <v>0</v>
      </c>
      <c r="N191" s="231"/>
      <c r="O191" s="191">
        <f t="shared" si="139"/>
        <v>0</v>
      </c>
      <c r="P191" s="191"/>
      <c r="R191" s="191">
        <f t="shared" si="140"/>
        <v>0</v>
      </c>
      <c r="T191" s="191">
        <f t="shared" si="141"/>
        <v>0</v>
      </c>
      <c r="U191" s="191">
        <f t="shared" si="142"/>
        <v>0</v>
      </c>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row>
    <row r="192" spans="1:49" hidden="1" x14ac:dyDescent="0.3">
      <c r="A192" s="212"/>
      <c r="B192" s="490"/>
      <c r="C192" s="253">
        <v>0</v>
      </c>
      <c r="D192" s="254"/>
      <c r="E192" s="191">
        <f t="shared" si="136"/>
        <v>0</v>
      </c>
      <c r="F192" s="231"/>
      <c r="G192" s="191">
        <f t="shared" si="137"/>
        <v>0</v>
      </c>
      <c r="H192" s="191"/>
      <c r="I192" s="194"/>
      <c r="K192" s="253">
        <v>0</v>
      </c>
      <c r="L192" s="254"/>
      <c r="M192" s="191">
        <f t="shared" si="138"/>
        <v>0</v>
      </c>
      <c r="N192" s="231"/>
      <c r="O192" s="191">
        <f t="shared" si="139"/>
        <v>0</v>
      </c>
      <c r="P192" s="191"/>
      <c r="R192" s="191">
        <f t="shared" si="140"/>
        <v>0</v>
      </c>
      <c r="T192" s="191">
        <f t="shared" si="141"/>
        <v>0</v>
      </c>
      <c r="U192" s="191">
        <f t="shared" si="142"/>
        <v>0</v>
      </c>
      <c r="W192" s="250"/>
      <c r="X192" s="250"/>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250"/>
    </row>
    <row r="193" spans="1:49" hidden="1" x14ac:dyDescent="0.3">
      <c r="A193" s="212"/>
      <c r="B193" s="490"/>
      <c r="C193" s="253">
        <v>0</v>
      </c>
      <c r="D193" s="254"/>
      <c r="E193" s="191">
        <f t="shared" si="136"/>
        <v>0</v>
      </c>
      <c r="F193" s="231"/>
      <c r="G193" s="191">
        <f t="shared" si="137"/>
        <v>0</v>
      </c>
      <c r="H193" s="191"/>
      <c r="I193" s="194"/>
      <c r="K193" s="253">
        <v>0</v>
      </c>
      <c r="L193" s="254"/>
      <c r="M193" s="191">
        <f t="shared" si="138"/>
        <v>0</v>
      </c>
      <c r="N193" s="231"/>
      <c r="O193" s="191">
        <f t="shared" si="139"/>
        <v>0</v>
      </c>
      <c r="P193" s="191"/>
      <c r="R193" s="191">
        <f t="shared" si="140"/>
        <v>0</v>
      </c>
      <c r="T193" s="191">
        <f t="shared" si="141"/>
        <v>0</v>
      </c>
      <c r="U193" s="191">
        <f t="shared" si="142"/>
        <v>0</v>
      </c>
      <c r="W193" s="250"/>
      <c r="X193" s="250"/>
      <c r="Y193" s="250"/>
      <c r="Z193" s="250"/>
      <c r="AA193" s="250"/>
      <c r="AB193" s="250"/>
      <c r="AC193" s="250"/>
      <c r="AD193" s="250"/>
      <c r="AE193" s="250"/>
      <c r="AF193" s="250"/>
      <c r="AG193" s="250"/>
      <c r="AH193" s="250"/>
      <c r="AI193" s="250"/>
      <c r="AJ193" s="250"/>
      <c r="AK193" s="250"/>
      <c r="AL193" s="250"/>
      <c r="AM193" s="250"/>
      <c r="AN193" s="250"/>
      <c r="AO193" s="250"/>
      <c r="AP193" s="250"/>
      <c r="AQ193" s="250"/>
      <c r="AR193" s="250"/>
      <c r="AS193" s="250"/>
      <c r="AT193" s="250"/>
      <c r="AU193" s="250"/>
    </row>
    <row r="194" spans="1:49" hidden="1" x14ac:dyDescent="0.3">
      <c r="A194" s="212"/>
      <c r="B194" s="490"/>
      <c r="C194" s="253">
        <v>0</v>
      </c>
      <c r="D194" s="254"/>
      <c r="E194" s="191">
        <f t="shared" si="136"/>
        <v>0</v>
      </c>
      <c r="F194" s="231"/>
      <c r="G194" s="191">
        <f t="shared" si="137"/>
        <v>0</v>
      </c>
      <c r="H194" s="191"/>
      <c r="I194" s="194"/>
      <c r="K194" s="253">
        <v>0</v>
      </c>
      <c r="L194" s="254"/>
      <c r="M194" s="191">
        <f t="shared" si="138"/>
        <v>0</v>
      </c>
      <c r="N194" s="231"/>
      <c r="O194" s="191">
        <f t="shared" si="139"/>
        <v>0</v>
      </c>
      <c r="P194" s="191"/>
      <c r="R194" s="191">
        <f t="shared" si="140"/>
        <v>0</v>
      </c>
      <c r="T194" s="191">
        <f t="shared" si="141"/>
        <v>0</v>
      </c>
      <c r="U194" s="191">
        <f t="shared" si="142"/>
        <v>0</v>
      </c>
      <c r="W194" s="250"/>
      <c r="X194" s="250"/>
      <c r="Y194" s="250"/>
      <c r="Z194" s="250"/>
      <c r="AA194" s="250"/>
      <c r="AB194" s="250"/>
      <c r="AC194" s="250"/>
      <c r="AD194" s="250"/>
      <c r="AE194" s="250"/>
      <c r="AF194" s="250"/>
      <c r="AG194" s="250"/>
      <c r="AH194" s="250"/>
      <c r="AI194" s="250"/>
      <c r="AJ194" s="250"/>
      <c r="AK194" s="250"/>
      <c r="AL194" s="250"/>
      <c r="AM194" s="250"/>
      <c r="AN194" s="250"/>
      <c r="AO194" s="250"/>
      <c r="AP194" s="250"/>
      <c r="AQ194" s="250"/>
      <c r="AR194" s="250"/>
      <c r="AS194" s="250"/>
      <c r="AT194" s="250"/>
      <c r="AU194" s="250"/>
    </row>
    <row r="195" spans="1:49" hidden="1" x14ac:dyDescent="0.3">
      <c r="A195" s="212"/>
      <c r="B195" s="490"/>
      <c r="C195" s="253">
        <v>0</v>
      </c>
      <c r="D195" s="254"/>
      <c r="E195" s="191">
        <f t="shared" si="136"/>
        <v>0</v>
      </c>
      <c r="F195" s="231"/>
      <c r="G195" s="191">
        <f t="shared" si="137"/>
        <v>0</v>
      </c>
      <c r="H195" s="191"/>
      <c r="I195" s="194"/>
      <c r="K195" s="253">
        <v>0</v>
      </c>
      <c r="L195" s="254"/>
      <c r="M195" s="191">
        <f t="shared" si="138"/>
        <v>0</v>
      </c>
      <c r="N195" s="231"/>
      <c r="O195" s="191">
        <f t="shared" si="139"/>
        <v>0</v>
      </c>
      <c r="P195" s="191"/>
      <c r="R195" s="191">
        <f t="shared" si="140"/>
        <v>0</v>
      </c>
      <c r="T195" s="191">
        <f t="shared" si="141"/>
        <v>0</v>
      </c>
      <c r="U195" s="191">
        <f t="shared" si="142"/>
        <v>0</v>
      </c>
      <c r="W195" s="250"/>
      <c r="X195" s="250"/>
      <c r="Y195" s="250"/>
      <c r="Z195" s="250"/>
      <c r="AA195" s="250"/>
      <c r="AB195" s="250"/>
      <c r="AC195" s="250"/>
      <c r="AD195" s="250"/>
      <c r="AE195" s="250"/>
      <c r="AF195" s="250"/>
      <c r="AG195" s="250"/>
      <c r="AH195" s="250"/>
      <c r="AI195" s="250"/>
      <c r="AJ195" s="250"/>
      <c r="AK195" s="250"/>
      <c r="AL195" s="250"/>
      <c r="AM195" s="250"/>
      <c r="AN195" s="250"/>
      <c r="AO195" s="250"/>
      <c r="AP195" s="250"/>
      <c r="AQ195" s="250"/>
      <c r="AR195" s="250"/>
      <c r="AS195" s="250"/>
      <c r="AT195" s="250"/>
      <c r="AU195" s="250"/>
    </row>
    <row r="196" spans="1:49" hidden="1" x14ac:dyDescent="0.3">
      <c r="A196" s="212"/>
      <c r="B196" s="490"/>
      <c r="C196" s="253">
        <v>0</v>
      </c>
      <c r="D196" s="254"/>
      <c r="E196" s="191">
        <f t="shared" si="136"/>
        <v>0</v>
      </c>
      <c r="F196" s="231"/>
      <c r="G196" s="191">
        <f t="shared" si="137"/>
        <v>0</v>
      </c>
      <c r="H196" s="191"/>
      <c r="I196" s="194"/>
      <c r="K196" s="253">
        <v>0</v>
      </c>
      <c r="L196" s="254"/>
      <c r="M196" s="191">
        <f t="shared" si="138"/>
        <v>0</v>
      </c>
      <c r="N196" s="231"/>
      <c r="O196" s="191">
        <f t="shared" si="139"/>
        <v>0</v>
      </c>
      <c r="P196" s="191"/>
      <c r="R196" s="191">
        <f t="shared" si="140"/>
        <v>0</v>
      </c>
      <c r="T196" s="191">
        <f t="shared" si="141"/>
        <v>0</v>
      </c>
      <c r="U196" s="191">
        <f t="shared" si="142"/>
        <v>0</v>
      </c>
      <c r="W196" s="250"/>
      <c r="X196" s="250"/>
      <c r="Y196" s="250"/>
      <c r="Z196" s="250"/>
      <c r="AA196" s="250"/>
      <c r="AB196" s="250"/>
      <c r="AC196" s="250"/>
      <c r="AD196" s="250"/>
      <c r="AE196" s="250"/>
      <c r="AF196" s="250"/>
      <c r="AG196" s="250"/>
      <c r="AH196" s="250"/>
      <c r="AI196" s="250"/>
      <c r="AJ196" s="250"/>
      <c r="AK196" s="250"/>
      <c r="AL196" s="250"/>
      <c r="AM196" s="250"/>
      <c r="AN196" s="250"/>
      <c r="AO196" s="250"/>
      <c r="AP196" s="250"/>
      <c r="AQ196" s="250"/>
      <c r="AR196" s="250"/>
      <c r="AS196" s="250"/>
      <c r="AT196" s="250"/>
      <c r="AU196" s="250"/>
    </row>
    <row r="197" spans="1:49" ht="15" hidden="1" thickBot="1" x14ac:dyDescent="0.35">
      <c r="A197" s="213"/>
      <c r="B197" s="492"/>
      <c r="C197" s="255">
        <v>0</v>
      </c>
      <c r="D197" s="256"/>
      <c r="E197" s="236">
        <f t="shared" si="136"/>
        <v>0</v>
      </c>
      <c r="F197" s="237"/>
      <c r="G197" s="236">
        <f t="shared" si="137"/>
        <v>0</v>
      </c>
      <c r="H197" s="191"/>
      <c r="I197" s="194"/>
      <c r="K197" s="255">
        <v>0</v>
      </c>
      <c r="L197" s="256"/>
      <c r="M197" s="236">
        <f t="shared" si="138"/>
        <v>0</v>
      </c>
      <c r="N197" s="237"/>
      <c r="O197" s="236">
        <f t="shared" si="139"/>
        <v>0</v>
      </c>
      <c r="P197" s="191"/>
      <c r="R197" s="236">
        <f t="shared" si="140"/>
        <v>0</v>
      </c>
      <c r="T197" s="236">
        <f t="shared" si="141"/>
        <v>0</v>
      </c>
      <c r="U197" s="236">
        <f t="shared" si="142"/>
        <v>0</v>
      </c>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row>
    <row r="198" spans="1:49" s="155" customFormat="1" ht="15.6" hidden="1" thickTop="1" thickBot="1" x14ac:dyDescent="0.35">
      <c r="A198" s="206" t="s">
        <v>120</v>
      </c>
      <c r="B198" s="154"/>
      <c r="D198" s="257"/>
      <c r="E198" s="172">
        <f>SUM(E188:E197)</f>
        <v>0</v>
      </c>
      <c r="F198" s="157"/>
      <c r="G198" s="188">
        <f>SUM(G188:G197)</f>
        <v>0</v>
      </c>
      <c r="H198" s="184"/>
      <c r="I198" s="185">
        <v>0</v>
      </c>
      <c r="J198" s="154"/>
      <c r="L198" s="257"/>
      <c r="M198" s="172">
        <f>SUM(M188:M197)</f>
        <v>0</v>
      </c>
      <c r="N198" s="157"/>
      <c r="O198" s="188">
        <f>SUM(O188:O197)</f>
        <v>0</v>
      </c>
      <c r="P198" s="184"/>
      <c r="Q198" s="154"/>
      <c r="R198" s="188">
        <f t="shared" si="140"/>
        <v>0</v>
      </c>
      <c r="S198" s="154"/>
      <c r="T198" s="188">
        <f>SUM(W198:AU198)</f>
        <v>0</v>
      </c>
      <c r="U198" s="188">
        <f t="shared" si="142"/>
        <v>0</v>
      </c>
      <c r="V198" s="154"/>
      <c r="W198" s="188">
        <f>SUM(W188:W197)</f>
        <v>0</v>
      </c>
      <c r="X198" s="188">
        <f t="shared" ref="X198:AQ198" si="143">SUM(X188:X197)</f>
        <v>0</v>
      </c>
      <c r="Y198" s="188">
        <f t="shared" si="143"/>
        <v>0</v>
      </c>
      <c r="Z198" s="188">
        <f t="shared" si="143"/>
        <v>0</v>
      </c>
      <c r="AA198" s="188">
        <f t="shared" si="143"/>
        <v>0</v>
      </c>
      <c r="AB198" s="188">
        <f t="shared" si="143"/>
        <v>0</v>
      </c>
      <c r="AC198" s="188">
        <f t="shared" si="143"/>
        <v>0</v>
      </c>
      <c r="AD198" s="188">
        <f t="shared" si="143"/>
        <v>0</v>
      </c>
      <c r="AE198" s="188">
        <f t="shared" si="143"/>
        <v>0</v>
      </c>
      <c r="AF198" s="188">
        <f t="shared" si="143"/>
        <v>0</v>
      </c>
      <c r="AG198" s="188">
        <f t="shared" si="143"/>
        <v>0</v>
      </c>
      <c r="AH198" s="188">
        <f t="shared" si="143"/>
        <v>0</v>
      </c>
      <c r="AI198" s="188">
        <f t="shared" si="143"/>
        <v>0</v>
      </c>
      <c r="AJ198" s="188">
        <f t="shared" si="143"/>
        <v>0</v>
      </c>
      <c r="AK198" s="188">
        <f t="shared" si="143"/>
        <v>0</v>
      </c>
      <c r="AL198" s="188">
        <f t="shared" si="143"/>
        <v>0</v>
      </c>
      <c r="AM198" s="188">
        <f t="shared" si="143"/>
        <v>0</v>
      </c>
      <c r="AN198" s="188">
        <f t="shared" si="143"/>
        <v>0</v>
      </c>
      <c r="AO198" s="188">
        <f t="shared" si="143"/>
        <v>0</v>
      </c>
      <c r="AP198" s="188">
        <f t="shared" si="143"/>
        <v>0</v>
      </c>
      <c r="AQ198" s="188">
        <f t="shared" si="143"/>
        <v>0</v>
      </c>
      <c r="AR198" s="188">
        <f t="shared" ref="AR198" si="144">SUM(AR188:AR197)</f>
        <v>0</v>
      </c>
      <c r="AS198" s="188">
        <f t="shared" ref="AS198" si="145">SUM(AS188:AS197)</f>
        <v>0</v>
      </c>
      <c r="AT198" s="188">
        <f t="shared" ref="AT198:AU198" si="146">SUM(AT188:AT197)</f>
        <v>0</v>
      </c>
      <c r="AU198" s="188">
        <f t="shared" si="146"/>
        <v>0</v>
      </c>
      <c r="AV198" s="166"/>
      <c r="AW198" s="166"/>
    </row>
    <row r="199" spans="1:49" s="155" customFormat="1" hidden="1" x14ac:dyDescent="0.3">
      <c r="A199" s="206"/>
      <c r="B199" s="154"/>
      <c r="D199" s="257"/>
      <c r="E199" s="172"/>
      <c r="F199" s="157"/>
      <c r="G199" s="154"/>
      <c r="H199" s="154"/>
      <c r="I199" s="165"/>
      <c r="J199" s="154"/>
      <c r="L199" s="257"/>
      <c r="M199" s="172"/>
      <c r="N199" s="157"/>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66"/>
      <c r="AW199" s="166"/>
    </row>
    <row r="200" spans="1:49" s="155" customFormat="1" hidden="1" x14ac:dyDescent="0.3">
      <c r="A200" s="206"/>
      <c r="B200" s="154"/>
      <c r="D200" s="257"/>
      <c r="E200" s="172"/>
      <c r="F200" s="157"/>
      <c r="G200" s="154"/>
      <c r="H200" s="154"/>
      <c r="I200" s="165"/>
      <c r="J200" s="154"/>
      <c r="L200" s="257"/>
      <c r="M200" s="172"/>
      <c r="N200" s="157"/>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66"/>
      <c r="AW200" s="166"/>
    </row>
    <row r="201" spans="1:49" s="155" customFormat="1" hidden="1" x14ac:dyDescent="0.3">
      <c r="A201" s="207" t="s">
        <v>29</v>
      </c>
      <c r="B201" s="207" t="s">
        <v>30</v>
      </c>
      <c r="C201" s="196"/>
      <c r="D201" s="258"/>
      <c r="E201" s="260"/>
      <c r="F201" s="198"/>
      <c r="G201" s="194"/>
      <c r="H201" s="194"/>
      <c r="I201" s="194"/>
      <c r="J201" s="165"/>
      <c r="K201" s="604"/>
      <c r="L201" s="605"/>
      <c r="M201" s="239"/>
      <c r="N201" s="606"/>
      <c r="O201" s="165"/>
      <c r="P201" s="165"/>
      <c r="Q201" s="165"/>
      <c r="R201" s="165"/>
      <c r="S201" s="165"/>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66"/>
      <c r="AW201" s="166"/>
    </row>
    <row r="202" spans="1:49" s="155" customFormat="1" hidden="1" x14ac:dyDescent="0.3">
      <c r="A202" s="261"/>
      <c r="B202" s="194"/>
      <c r="C202" s="196"/>
      <c r="D202" s="258"/>
      <c r="E202" s="260"/>
      <c r="F202" s="198"/>
      <c r="G202" s="194"/>
      <c r="H202" s="194"/>
      <c r="I202" s="194"/>
      <c r="J202" s="165"/>
      <c r="K202" s="604"/>
      <c r="L202" s="605"/>
      <c r="M202" s="239"/>
      <c r="N202" s="606"/>
      <c r="O202" s="165"/>
      <c r="P202" s="165"/>
      <c r="Q202" s="165"/>
      <c r="R202" s="165"/>
      <c r="S202" s="165"/>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66"/>
      <c r="AW202" s="166"/>
    </row>
    <row r="203" spans="1:49" s="155" customFormat="1" hidden="1" x14ac:dyDescent="0.3">
      <c r="A203" s="147" t="s">
        <v>99</v>
      </c>
      <c r="B203" s="148" t="s">
        <v>51</v>
      </c>
      <c r="C203" s="147" t="s">
        <v>100</v>
      </c>
      <c r="D203" s="211" t="s">
        <v>101</v>
      </c>
      <c r="E203" s="169" t="s">
        <v>232</v>
      </c>
      <c r="F203" s="147" t="s">
        <v>87</v>
      </c>
      <c r="G203" s="170" t="s">
        <v>55</v>
      </c>
      <c r="H203" s="171"/>
      <c r="I203" s="152" t="s">
        <v>212</v>
      </c>
      <c r="J203" s="154"/>
      <c r="K203" s="147" t="s">
        <v>100</v>
      </c>
      <c r="L203" s="211" t="s">
        <v>101</v>
      </c>
      <c r="M203" s="275" t="s">
        <v>232</v>
      </c>
      <c r="N203" s="147" t="s">
        <v>87</v>
      </c>
      <c r="O203" s="170" t="s">
        <v>55</v>
      </c>
      <c r="P203" s="171"/>
      <c r="Q203" s="154"/>
      <c r="R203" s="170"/>
      <c r="S203" s="154"/>
      <c r="T203" s="170"/>
      <c r="U203" s="170"/>
      <c r="V203" s="154"/>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66"/>
      <c r="AW203" s="166"/>
    </row>
    <row r="204" spans="1:49" hidden="1" x14ac:dyDescent="0.3">
      <c r="A204" s="212"/>
      <c r="B204" s="490"/>
      <c r="C204" s="253">
        <v>0</v>
      </c>
      <c r="D204" s="254"/>
      <c r="E204" s="191">
        <f t="shared" ref="E204:E213" si="147">ROUND(C204*D204,2)</f>
        <v>0</v>
      </c>
      <c r="F204" s="231"/>
      <c r="G204" s="191">
        <f t="shared" ref="G204:G213" si="148">ROUND(E204*F204,2)</f>
        <v>0</v>
      </c>
      <c r="H204" s="191"/>
      <c r="I204" s="194"/>
      <c r="K204" s="253">
        <v>0</v>
      </c>
      <c r="L204" s="254"/>
      <c r="M204" s="191">
        <f t="shared" ref="M204:M213" si="149">ROUND(K204*L204,2)</f>
        <v>0</v>
      </c>
      <c r="N204" s="231"/>
      <c r="O204" s="191">
        <f t="shared" ref="O204:O213" si="150">ROUND(M204*N204,2)</f>
        <v>0</v>
      </c>
      <c r="P204" s="191"/>
      <c r="R204" s="191">
        <f t="shared" ref="R204:R214" si="151">O204-G204</f>
        <v>0</v>
      </c>
      <c r="T204" s="191">
        <f t="shared" ref="T204:T213" si="152">SUM(W204:AU204)</f>
        <v>0</v>
      </c>
      <c r="U204" s="191">
        <f t="shared" ref="U204:U214" si="153">G204-T204</f>
        <v>0</v>
      </c>
      <c r="W204" s="250"/>
      <c r="X204" s="250"/>
      <c r="Y204" s="250"/>
      <c r="Z204" s="250"/>
      <c r="AA204" s="250"/>
      <c r="AB204" s="250"/>
      <c r="AC204" s="250"/>
      <c r="AD204" s="250"/>
      <c r="AE204" s="250"/>
      <c r="AF204" s="250"/>
      <c r="AG204" s="250"/>
      <c r="AH204" s="250"/>
      <c r="AI204" s="250"/>
      <c r="AJ204" s="250"/>
      <c r="AK204" s="250"/>
      <c r="AL204" s="250"/>
      <c r="AM204" s="250"/>
      <c r="AN204" s="250"/>
      <c r="AO204" s="250"/>
      <c r="AP204" s="250"/>
      <c r="AQ204" s="250"/>
      <c r="AR204" s="250"/>
      <c r="AS204" s="250"/>
      <c r="AT204" s="250"/>
      <c r="AU204" s="250"/>
    </row>
    <row r="205" spans="1:49" hidden="1" x14ac:dyDescent="0.3">
      <c r="A205" s="212"/>
      <c r="B205" s="490"/>
      <c r="C205" s="253">
        <v>0</v>
      </c>
      <c r="D205" s="254"/>
      <c r="E205" s="191">
        <f t="shared" si="147"/>
        <v>0</v>
      </c>
      <c r="F205" s="231"/>
      <c r="G205" s="191">
        <f t="shared" si="148"/>
        <v>0</v>
      </c>
      <c r="H205" s="191"/>
      <c r="I205" s="194"/>
      <c r="K205" s="253">
        <v>0</v>
      </c>
      <c r="L205" s="254"/>
      <c r="M205" s="191">
        <f t="shared" si="149"/>
        <v>0</v>
      </c>
      <c r="N205" s="231"/>
      <c r="O205" s="191">
        <f t="shared" si="150"/>
        <v>0</v>
      </c>
      <c r="P205" s="191"/>
      <c r="R205" s="191">
        <f t="shared" si="151"/>
        <v>0</v>
      </c>
      <c r="T205" s="191">
        <f t="shared" si="152"/>
        <v>0</v>
      </c>
      <c r="U205" s="191">
        <f t="shared" si="153"/>
        <v>0</v>
      </c>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row>
    <row r="206" spans="1:49" hidden="1" x14ac:dyDescent="0.3">
      <c r="A206" s="212"/>
      <c r="B206" s="490"/>
      <c r="C206" s="253">
        <v>0</v>
      </c>
      <c r="D206" s="254"/>
      <c r="E206" s="191">
        <f t="shared" si="147"/>
        <v>0</v>
      </c>
      <c r="F206" s="231"/>
      <c r="G206" s="191">
        <f t="shared" si="148"/>
        <v>0</v>
      </c>
      <c r="H206" s="191"/>
      <c r="I206" s="194"/>
      <c r="K206" s="253">
        <v>0</v>
      </c>
      <c r="L206" s="254"/>
      <c r="M206" s="191">
        <f t="shared" si="149"/>
        <v>0</v>
      </c>
      <c r="N206" s="231"/>
      <c r="O206" s="191">
        <f t="shared" si="150"/>
        <v>0</v>
      </c>
      <c r="P206" s="191"/>
      <c r="R206" s="191">
        <f t="shared" si="151"/>
        <v>0</v>
      </c>
      <c r="T206" s="191">
        <f t="shared" si="152"/>
        <v>0</v>
      </c>
      <c r="U206" s="191">
        <f t="shared" si="153"/>
        <v>0</v>
      </c>
      <c r="W206" s="250"/>
      <c r="X206" s="250"/>
      <c r="Y206" s="250"/>
      <c r="Z206" s="250"/>
      <c r="AA206" s="250"/>
      <c r="AB206" s="250"/>
      <c r="AC206" s="250"/>
      <c r="AD206" s="250"/>
      <c r="AE206" s="250"/>
      <c r="AF206" s="250"/>
      <c r="AG206" s="250"/>
      <c r="AH206" s="250"/>
      <c r="AI206" s="250"/>
      <c r="AJ206" s="250"/>
      <c r="AK206" s="250"/>
      <c r="AL206" s="250"/>
      <c r="AM206" s="250"/>
      <c r="AN206" s="250"/>
      <c r="AO206" s="250"/>
      <c r="AP206" s="250"/>
      <c r="AQ206" s="250"/>
      <c r="AR206" s="250"/>
      <c r="AS206" s="250"/>
      <c r="AT206" s="250"/>
      <c r="AU206" s="250"/>
    </row>
    <row r="207" spans="1:49" hidden="1" x14ac:dyDescent="0.3">
      <c r="A207" s="212"/>
      <c r="B207" s="490"/>
      <c r="C207" s="253">
        <v>0</v>
      </c>
      <c r="D207" s="254"/>
      <c r="E207" s="191">
        <f t="shared" si="147"/>
        <v>0</v>
      </c>
      <c r="F207" s="231"/>
      <c r="G207" s="191">
        <f t="shared" si="148"/>
        <v>0</v>
      </c>
      <c r="H207" s="191"/>
      <c r="I207" s="194"/>
      <c r="K207" s="253">
        <v>0</v>
      </c>
      <c r="L207" s="254"/>
      <c r="M207" s="191">
        <f t="shared" si="149"/>
        <v>0</v>
      </c>
      <c r="N207" s="231"/>
      <c r="O207" s="191">
        <f t="shared" si="150"/>
        <v>0</v>
      </c>
      <c r="P207" s="191"/>
      <c r="R207" s="191">
        <f t="shared" si="151"/>
        <v>0</v>
      </c>
      <c r="T207" s="191">
        <f t="shared" si="152"/>
        <v>0</v>
      </c>
      <c r="U207" s="191">
        <f t="shared" si="153"/>
        <v>0</v>
      </c>
      <c r="W207" s="250"/>
      <c r="X207" s="250"/>
      <c r="Y207" s="250"/>
      <c r="Z207" s="250"/>
      <c r="AA207" s="250"/>
      <c r="AB207" s="250"/>
      <c r="AC207" s="250"/>
      <c r="AD207" s="250"/>
      <c r="AE207" s="250"/>
      <c r="AF207" s="250"/>
      <c r="AG207" s="250"/>
      <c r="AH207" s="250"/>
      <c r="AI207" s="250"/>
      <c r="AJ207" s="250"/>
      <c r="AK207" s="250"/>
      <c r="AL207" s="250"/>
      <c r="AM207" s="250"/>
      <c r="AN207" s="250"/>
      <c r="AO207" s="250"/>
      <c r="AP207" s="250"/>
      <c r="AQ207" s="250"/>
      <c r="AR207" s="250"/>
      <c r="AS207" s="250"/>
      <c r="AT207" s="250"/>
      <c r="AU207" s="250"/>
    </row>
    <row r="208" spans="1:49" hidden="1" x14ac:dyDescent="0.3">
      <c r="A208" s="212"/>
      <c r="B208" s="490"/>
      <c r="C208" s="253">
        <v>0</v>
      </c>
      <c r="D208" s="254"/>
      <c r="E208" s="191">
        <f t="shared" si="147"/>
        <v>0</v>
      </c>
      <c r="F208" s="231"/>
      <c r="G208" s="191">
        <f t="shared" si="148"/>
        <v>0</v>
      </c>
      <c r="H208" s="191"/>
      <c r="I208" s="194"/>
      <c r="K208" s="253">
        <v>0</v>
      </c>
      <c r="L208" s="254"/>
      <c r="M208" s="191">
        <f t="shared" si="149"/>
        <v>0</v>
      </c>
      <c r="N208" s="231"/>
      <c r="O208" s="191">
        <f t="shared" si="150"/>
        <v>0</v>
      </c>
      <c r="P208" s="191"/>
      <c r="R208" s="191">
        <f t="shared" si="151"/>
        <v>0</v>
      </c>
      <c r="T208" s="191">
        <f t="shared" si="152"/>
        <v>0</v>
      </c>
      <c r="U208" s="191">
        <f t="shared" si="153"/>
        <v>0</v>
      </c>
      <c r="W208" s="250"/>
      <c r="X208" s="250"/>
      <c r="Y208" s="250"/>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row>
    <row r="209" spans="1:49" hidden="1" x14ac:dyDescent="0.3">
      <c r="A209" s="212"/>
      <c r="B209" s="490"/>
      <c r="C209" s="253">
        <v>0</v>
      </c>
      <c r="D209" s="254"/>
      <c r="E209" s="191">
        <f t="shared" si="147"/>
        <v>0</v>
      </c>
      <c r="F209" s="231"/>
      <c r="G209" s="191">
        <f t="shared" si="148"/>
        <v>0</v>
      </c>
      <c r="H209" s="191"/>
      <c r="I209" s="194"/>
      <c r="K209" s="253">
        <v>0</v>
      </c>
      <c r="L209" s="254"/>
      <c r="M209" s="191">
        <f t="shared" si="149"/>
        <v>0</v>
      </c>
      <c r="N209" s="231"/>
      <c r="O209" s="191">
        <f t="shared" si="150"/>
        <v>0</v>
      </c>
      <c r="P209" s="191"/>
      <c r="R209" s="191">
        <f t="shared" si="151"/>
        <v>0</v>
      </c>
      <c r="T209" s="191">
        <f t="shared" si="152"/>
        <v>0</v>
      </c>
      <c r="U209" s="191">
        <f t="shared" si="153"/>
        <v>0</v>
      </c>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row>
    <row r="210" spans="1:49" hidden="1" x14ac:dyDescent="0.3">
      <c r="A210" s="212"/>
      <c r="B210" s="490"/>
      <c r="C210" s="253">
        <v>0</v>
      </c>
      <c r="D210" s="254"/>
      <c r="E210" s="191">
        <f t="shared" si="147"/>
        <v>0</v>
      </c>
      <c r="F210" s="231"/>
      <c r="G210" s="191">
        <f t="shared" si="148"/>
        <v>0</v>
      </c>
      <c r="H210" s="191"/>
      <c r="I210" s="194"/>
      <c r="K210" s="253">
        <v>0</v>
      </c>
      <c r="L210" s="254"/>
      <c r="M210" s="191">
        <f t="shared" si="149"/>
        <v>0</v>
      </c>
      <c r="N210" s="231"/>
      <c r="O210" s="191">
        <f t="shared" si="150"/>
        <v>0</v>
      </c>
      <c r="P210" s="191"/>
      <c r="R210" s="191">
        <f t="shared" si="151"/>
        <v>0</v>
      </c>
      <c r="T210" s="191">
        <f t="shared" si="152"/>
        <v>0</v>
      </c>
      <c r="U210" s="191">
        <f t="shared" si="153"/>
        <v>0</v>
      </c>
      <c r="W210" s="250"/>
      <c r="X210" s="250"/>
      <c r="Y210" s="250"/>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row>
    <row r="211" spans="1:49" hidden="1" x14ac:dyDescent="0.3">
      <c r="A211" s="212"/>
      <c r="B211" s="490"/>
      <c r="C211" s="253">
        <v>0</v>
      </c>
      <c r="D211" s="254"/>
      <c r="E211" s="191">
        <f t="shared" si="147"/>
        <v>0</v>
      </c>
      <c r="F211" s="231"/>
      <c r="G211" s="191">
        <f t="shared" si="148"/>
        <v>0</v>
      </c>
      <c r="H211" s="191"/>
      <c r="I211" s="194"/>
      <c r="K211" s="253">
        <v>0</v>
      </c>
      <c r="L211" s="254"/>
      <c r="M211" s="191">
        <f t="shared" si="149"/>
        <v>0</v>
      </c>
      <c r="N211" s="231"/>
      <c r="O211" s="191">
        <f t="shared" si="150"/>
        <v>0</v>
      </c>
      <c r="P211" s="191"/>
      <c r="R211" s="191">
        <f t="shared" si="151"/>
        <v>0</v>
      </c>
      <c r="T211" s="191">
        <f t="shared" si="152"/>
        <v>0</v>
      </c>
      <c r="U211" s="191">
        <f t="shared" si="153"/>
        <v>0</v>
      </c>
      <c r="W211" s="250"/>
      <c r="X211" s="250"/>
      <c r="Y211" s="250"/>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row>
    <row r="212" spans="1:49" hidden="1" x14ac:dyDescent="0.3">
      <c r="A212" s="212"/>
      <c r="B212" s="490"/>
      <c r="C212" s="253">
        <v>0</v>
      </c>
      <c r="D212" s="254"/>
      <c r="E212" s="191">
        <f t="shared" si="147"/>
        <v>0</v>
      </c>
      <c r="F212" s="231"/>
      <c r="G212" s="191">
        <f t="shared" si="148"/>
        <v>0</v>
      </c>
      <c r="H212" s="191"/>
      <c r="I212" s="194"/>
      <c r="K212" s="253">
        <v>0</v>
      </c>
      <c r="L212" s="254"/>
      <c r="M212" s="191">
        <f t="shared" si="149"/>
        <v>0</v>
      </c>
      <c r="N212" s="231"/>
      <c r="O212" s="191">
        <f t="shared" si="150"/>
        <v>0</v>
      </c>
      <c r="P212" s="191"/>
      <c r="R212" s="191">
        <f t="shared" si="151"/>
        <v>0</v>
      </c>
      <c r="T212" s="191">
        <f t="shared" si="152"/>
        <v>0</v>
      </c>
      <c r="U212" s="191">
        <f t="shared" si="153"/>
        <v>0</v>
      </c>
      <c r="W212" s="250"/>
      <c r="X212" s="250"/>
      <c r="Y212" s="250"/>
      <c r="Z212" s="250"/>
      <c r="AA212" s="250"/>
      <c r="AB212" s="250"/>
      <c r="AC212" s="250"/>
      <c r="AD212" s="250"/>
      <c r="AE212" s="250"/>
      <c r="AF212" s="250"/>
      <c r="AG212" s="250"/>
      <c r="AH212" s="250"/>
      <c r="AI212" s="250"/>
      <c r="AJ212" s="250"/>
      <c r="AK212" s="250"/>
      <c r="AL212" s="250"/>
      <c r="AM212" s="250"/>
      <c r="AN212" s="250"/>
      <c r="AO212" s="250"/>
      <c r="AP212" s="250"/>
      <c r="AQ212" s="250"/>
      <c r="AR212" s="250"/>
      <c r="AS212" s="250"/>
      <c r="AT212" s="250"/>
      <c r="AU212" s="250"/>
    </row>
    <row r="213" spans="1:49" ht="15" hidden="1" thickBot="1" x14ac:dyDescent="0.35">
      <c r="A213" s="213"/>
      <c r="B213" s="492"/>
      <c r="C213" s="255">
        <v>0</v>
      </c>
      <c r="D213" s="256"/>
      <c r="E213" s="236">
        <f t="shared" si="147"/>
        <v>0</v>
      </c>
      <c r="F213" s="237"/>
      <c r="G213" s="236">
        <f t="shared" si="148"/>
        <v>0</v>
      </c>
      <c r="H213" s="191"/>
      <c r="I213" s="194"/>
      <c r="K213" s="255">
        <v>0</v>
      </c>
      <c r="L213" s="256"/>
      <c r="M213" s="236">
        <f t="shared" si="149"/>
        <v>0</v>
      </c>
      <c r="N213" s="237"/>
      <c r="O213" s="236">
        <f t="shared" si="150"/>
        <v>0</v>
      </c>
      <c r="P213" s="191"/>
      <c r="R213" s="236">
        <f t="shared" si="151"/>
        <v>0</v>
      </c>
      <c r="T213" s="236">
        <f t="shared" si="152"/>
        <v>0</v>
      </c>
      <c r="U213" s="236">
        <f t="shared" si="153"/>
        <v>0</v>
      </c>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row>
    <row r="214" spans="1:49" s="155" customFormat="1" ht="15.6" hidden="1" thickTop="1" thickBot="1" x14ac:dyDescent="0.35">
      <c r="A214" s="206" t="s">
        <v>121</v>
      </c>
      <c r="B214" s="154"/>
      <c r="D214" s="257"/>
      <c r="E214" s="172">
        <f>SUM(E204:E213)</f>
        <v>0</v>
      </c>
      <c r="F214" s="157"/>
      <c r="G214" s="188">
        <f>SUM(G204:G213)</f>
        <v>0</v>
      </c>
      <c r="H214" s="184"/>
      <c r="I214" s="185">
        <v>0</v>
      </c>
      <c r="J214" s="154"/>
      <c r="L214" s="257"/>
      <c r="M214" s="172">
        <f>SUM(M204:M213)</f>
        <v>0</v>
      </c>
      <c r="N214" s="157"/>
      <c r="O214" s="188">
        <f>SUM(O204:O213)</f>
        <v>0</v>
      </c>
      <c r="P214" s="184"/>
      <c r="Q214" s="154"/>
      <c r="R214" s="188">
        <f t="shared" si="151"/>
        <v>0</v>
      </c>
      <c r="S214" s="154"/>
      <c r="T214" s="188">
        <f>SUM(W214:AU214)</f>
        <v>0</v>
      </c>
      <c r="U214" s="188">
        <f t="shared" si="153"/>
        <v>0</v>
      </c>
      <c r="V214" s="154"/>
      <c r="W214" s="188">
        <f>SUM(W204:W213)</f>
        <v>0</v>
      </c>
      <c r="X214" s="188">
        <f t="shared" ref="X214:AQ214" si="154">SUM(X204:X213)</f>
        <v>0</v>
      </c>
      <c r="Y214" s="188">
        <f t="shared" si="154"/>
        <v>0</v>
      </c>
      <c r="Z214" s="188">
        <f t="shared" si="154"/>
        <v>0</v>
      </c>
      <c r="AA214" s="188">
        <f t="shared" si="154"/>
        <v>0</v>
      </c>
      <c r="AB214" s="188">
        <f t="shared" si="154"/>
        <v>0</v>
      </c>
      <c r="AC214" s="188">
        <f t="shared" si="154"/>
        <v>0</v>
      </c>
      <c r="AD214" s="188">
        <f t="shared" si="154"/>
        <v>0</v>
      </c>
      <c r="AE214" s="188">
        <f t="shared" si="154"/>
        <v>0</v>
      </c>
      <c r="AF214" s="188">
        <f t="shared" si="154"/>
        <v>0</v>
      </c>
      <c r="AG214" s="188">
        <f t="shared" si="154"/>
        <v>0</v>
      </c>
      <c r="AH214" s="188">
        <f t="shared" si="154"/>
        <v>0</v>
      </c>
      <c r="AI214" s="188">
        <f t="shared" si="154"/>
        <v>0</v>
      </c>
      <c r="AJ214" s="188">
        <f t="shared" si="154"/>
        <v>0</v>
      </c>
      <c r="AK214" s="188">
        <f t="shared" si="154"/>
        <v>0</v>
      </c>
      <c r="AL214" s="188">
        <f t="shared" si="154"/>
        <v>0</v>
      </c>
      <c r="AM214" s="188">
        <f t="shared" si="154"/>
        <v>0</v>
      </c>
      <c r="AN214" s="188">
        <f t="shared" si="154"/>
        <v>0</v>
      </c>
      <c r="AO214" s="188">
        <f t="shared" si="154"/>
        <v>0</v>
      </c>
      <c r="AP214" s="188">
        <f t="shared" si="154"/>
        <v>0</v>
      </c>
      <c r="AQ214" s="188">
        <f t="shared" si="154"/>
        <v>0</v>
      </c>
      <c r="AR214" s="188">
        <f t="shared" ref="AR214" si="155">SUM(AR204:AR213)</f>
        <v>0</v>
      </c>
      <c r="AS214" s="188">
        <f t="shared" ref="AS214" si="156">SUM(AS204:AS213)</f>
        <v>0</v>
      </c>
      <c r="AT214" s="188">
        <f t="shared" ref="AT214:AU214" si="157">SUM(AT204:AT213)</f>
        <v>0</v>
      </c>
      <c r="AU214" s="188">
        <f t="shared" si="157"/>
        <v>0</v>
      </c>
      <c r="AV214" s="166"/>
      <c r="AW214" s="166"/>
    </row>
    <row r="215" spans="1:49" s="155" customFormat="1" hidden="1" x14ac:dyDescent="0.3">
      <c r="A215" s="206"/>
      <c r="B215" s="154"/>
      <c r="D215" s="257"/>
      <c r="E215" s="172"/>
      <c r="F215" s="157"/>
      <c r="G215" s="154"/>
      <c r="H215" s="154"/>
      <c r="I215" s="165"/>
      <c r="J215" s="154"/>
      <c r="L215" s="257"/>
      <c r="M215" s="172"/>
      <c r="N215" s="157"/>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66"/>
      <c r="AW215" s="166"/>
    </row>
    <row r="216" spans="1:49" s="155" customFormat="1" hidden="1" x14ac:dyDescent="0.3">
      <c r="A216" s="206"/>
      <c r="B216" s="154"/>
      <c r="D216" s="257"/>
      <c r="E216" s="172"/>
      <c r="F216" s="157"/>
      <c r="G216" s="154"/>
      <c r="H216" s="154"/>
      <c r="I216" s="165"/>
      <c r="J216" s="154"/>
      <c r="L216" s="257"/>
      <c r="M216" s="172"/>
      <c r="N216" s="157"/>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66"/>
      <c r="AW216" s="166"/>
    </row>
    <row r="217" spans="1:49" s="155" customFormat="1" hidden="1" x14ac:dyDescent="0.3">
      <c r="A217" s="207" t="s">
        <v>31</v>
      </c>
      <c r="B217" s="631" t="s">
        <v>32</v>
      </c>
      <c r="C217" s="196"/>
      <c r="D217" s="258"/>
      <c r="E217" s="260"/>
      <c r="F217" s="198"/>
      <c r="G217" s="194"/>
      <c r="H217" s="194"/>
      <c r="I217" s="194"/>
      <c r="J217" s="165"/>
      <c r="K217" s="604"/>
      <c r="L217" s="605"/>
      <c r="M217" s="239"/>
      <c r="N217" s="606"/>
      <c r="O217" s="165"/>
      <c r="P217" s="165"/>
      <c r="Q217" s="165"/>
      <c r="R217" s="165"/>
      <c r="S217" s="165"/>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66"/>
      <c r="AW217" s="166"/>
    </row>
    <row r="218" spans="1:49" s="155" customFormat="1" hidden="1" x14ac:dyDescent="0.3">
      <c r="A218" s="261"/>
      <c r="B218" s="631"/>
      <c r="C218" s="196"/>
      <c r="D218" s="258"/>
      <c r="E218" s="260"/>
      <c r="F218" s="198"/>
      <c r="G218" s="194"/>
      <c r="H218" s="194"/>
      <c r="I218" s="194"/>
      <c r="J218" s="165"/>
      <c r="K218" s="604"/>
      <c r="L218" s="605"/>
      <c r="M218" s="239"/>
      <c r="N218" s="606"/>
      <c r="O218" s="165"/>
      <c r="P218" s="165"/>
      <c r="Q218" s="165"/>
      <c r="R218" s="165"/>
      <c r="S218" s="165"/>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66"/>
      <c r="AW218" s="166"/>
    </row>
    <row r="219" spans="1:49" s="155" customFormat="1" hidden="1" x14ac:dyDescent="0.3">
      <c r="A219" s="147" t="s">
        <v>99</v>
      </c>
      <c r="B219" s="148" t="s">
        <v>51</v>
      </c>
      <c r="C219" s="147" t="s">
        <v>100</v>
      </c>
      <c r="D219" s="211" t="s">
        <v>101</v>
      </c>
      <c r="E219" s="169" t="s">
        <v>232</v>
      </c>
      <c r="F219" s="147" t="s">
        <v>87</v>
      </c>
      <c r="G219" s="170" t="s">
        <v>55</v>
      </c>
      <c r="H219" s="171"/>
      <c r="I219" s="152" t="s">
        <v>212</v>
      </c>
      <c r="J219" s="154"/>
      <c r="K219" s="147" t="s">
        <v>100</v>
      </c>
      <c r="L219" s="211" t="s">
        <v>101</v>
      </c>
      <c r="M219" s="275" t="s">
        <v>232</v>
      </c>
      <c r="N219" s="147" t="s">
        <v>87</v>
      </c>
      <c r="O219" s="170" t="s">
        <v>55</v>
      </c>
      <c r="P219" s="171"/>
      <c r="Q219" s="154"/>
      <c r="R219" s="170"/>
      <c r="S219" s="154"/>
      <c r="T219" s="170"/>
      <c r="U219" s="170"/>
      <c r="V219" s="154"/>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66"/>
      <c r="AW219" s="166"/>
    </row>
    <row r="220" spans="1:49" hidden="1" x14ac:dyDescent="0.3">
      <c r="A220" s="212"/>
      <c r="B220" s="490"/>
      <c r="C220" s="253">
        <v>0</v>
      </c>
      <c r="D220" s="254"/>
      <c r="E220" s="191">
        <f t="shared" ref="E220:E229" si="158">ROUND(C220*D220,2)</f>
        <v>0</v>
      </c>
      <c r="F220" s="231"/>
      <c r="G220" s="191">
        <f t="shared" ref="G220:G229" si="159">ROUND(E220*F220,2)</f>
        <v>0</v>
      </c>
      <c r="H220" s="191"/>
      <c r="I220" s="194"/>
      <c r="K220" s="253">
        <v>0</v>
      </c>
      <c r="L220" s="254"/>
      <c r="M220" s="191">
        <f t="shared" ref="M220:M229" si="160">ROUND(K220*L220,2)</f>
        <v>0</v>
      </c>
      <c r="N220" s="231"/>
      <c r="O220" s="191">
        <f t="shared" ref="O220:O229" si="161">ROUND(M220*N220,2)</f>
        <v>0</v>
      </c>
      <c r="P220" s="191"/>
      <c r="R220" s="191">
        <f t="shared" ref="R220:R230" si="162">O220-G220</f>
        <v>0</v>
      </c>
      <c r="T220" s="191">
        <f t="shared" ref="T220:T229" si="163">SUM(W220:AU220)</f>
        <v>0</v>
      </c>
      <c r="U220" s="191">
        <f t="shared" ref="U220:U230" si="164">G220-T220</f>
        <v>0</v>
      </c>
      <c r="W220" s="250"/>
      <c r="X220" s="250"/>
      <c r="Y220" s="250"/>
      <c r="Z220" s="250"/>
      <c r="AA220" s="250"/>
      <c r="AB220" s="250"/>
      <c r="AC220" s="250"/>
      <c r="AD220" s="250"/>
      <c r="AE220" s="250"/>
      <c r="AF220" s="250"/>
      <c r="AG220" s="250"/>
      <c r="AH220" s="250"/>
      <c r="AI220" s="250"/>
      <c r="AJ220" s="250"/>
      <c r="AK220" s="250"/>
      <c r="AL220" s="250"/>
      <c r="AM220" s="250"/>
      <c r="AN220" s="250"/>
      <c r="AO220" s="250"/>
      <c r="AP220" s="250"/>
      <c r="AQ220" s="250"/>
      <c r="AR220" s="250"/>
      <c r="AS220" s="250"/>
      <c r="AT220" s="250"/>
      <c r="AU220" s="250"/>
    </row>
    <row r="221" spans="1:49" hidden="1" x14ac:dyDescent="0.3">
      <c r="A221" s="212"/>
      <c r="B221" s="490"/>
      <c r="C221" s="253">
        <v>0</v>
      </c>
      <c r="D221" s="254"/>
      <c r="E221" s="191">
        <f t="shared" si="158"/>
        <v>0</v>
      </c>
      <c r="F221" s="231"/>
      <c r="G221" s="191">
        <f t="shared" si="159"/>
        <v>0</v>
      </c>
      <c r="H221" s="191"/>
      <c r="I221" s="194"/>
      <c r="K221" s="253">
        <v>0</v>
      </c>
      <c r="L221" s="254"/>
      <c r="M221" s="191">
        <f t="shared" si="160"/>
        <v>0</v>
      </c>
      <c r="N221" s="231"/>
      <c r="O221" s="191">
        <f t="shared" si="161"/>
        <v>0</v>
      </c>
      <c r="P221" s="191"/>
      <c r="R221" s="191">
        <f t="shared" si="162"/>
        <v>0</v>
      </c>
      <c r="T221" s="191">
        <f t="shared" si="163"/>
        <v>0</v>
      </c>
      <c r="U221" s="191">
        <f t="shared" si="164"/>
        <v>0</v>
      </c>
      <c r="W221" s="250"/>
      <c r="X221" s="250"/>
      <c r="Y221" s="250"/>
      <c r="Z221" s="250"/>
      <c r="AA221" s="250"/>
      <c r="AB221" s="250"/>
      <c r="AC221" s="250"/>
      <c r="AD221" s="250"/>
      <c r="AE221" s="250"/>
      <c r="AF221" s="250"/>
      <c r="AG221" s="250"/>
      <c r="AH221" s="250"/>
      <c r="AI221" s="250"/>
      <c r="AJ221" s="250"/>
      <c r="AK221" s="250"/>
      <c r="AL221" s="250"/>
      <c r="AM221" s="250"/>
      <c r="AN221" s="250"/>
      <c r="AO221" s="250"/>
      <c r="AP221" s="250"/>
      <c r="AQ221" s="250"/>
      <c r="AR221" s="250"/>
      <c r="AS221" s="250"/>
      <c r="AT221" s="250"/>
      <c r="AU221" s="250"/>
    </row>
    <row r="222" spans="1:49" hidden="1" x14ac:dyDescent="0.3">
      <c r="A222" s="212"/>
      <c r="B222" s="490"/>
      <c r="C222" s="253">
        <v>0</v>
      </c>
      <c r="D222" s="254"/>
      <c r="E222" s="191">
        <f t="shared" si="158"/>
        <v>0</v>
      </c>
      <c r="F222" s="231"/>
      <c r="G222" s="191">
        <f t="shared" si="159"/>
        <v>0</v>
      </c>
      <c r="H222" s="191"/>
      <c r="I222" s="194"/>
      <c r="K222" s="253">
        <v>0</v>
      </c>
      <c r="L222" s="254"/>
      <c r="M222" s="191">
        <f t="shared" si="160"/>
        <v>0</v>
      </c>
      <c r="N222" s="231"/>
      <c r="O222" s="191">
        <f t="shared" si="161"/>
        <v>0</v>
      </c>
      <c r="P222" s="191"/>
      <c r="R222" s="191">
        <f t="shared" si="162"/>
        <v>0</v>
      </c>
      <c r="T222" s="191">
        <f t="shared" si="163"/>
        <v>0</v>
      </c>
      <c r="U222" s="191">
        <f t="shared" si="164"/>
        <v>0</v>
      </c>
      <c r="W222" s="250"/>
      <c r="X222" s="250"/>
      <c r="Y222" s="250"/>
      <c r="Z222" s="250"/>
      <c r="AA222" s="250"/>
      <c r="AB222" s="250"/>
      <c r="AC222" s="250"/>
      <c r="AD222" s="250"/>
      <c r="AE222" s="250"/>
      <c r="AF222" s="250"/>
      <c r="AG222" s="250"/>
      <c r="AH222" s="250"/>
      <c r="AI222" s="250"/>
      <c r="AJ222" s="250"/>
      <c r="AK222" s="250"/>
      <c r="AL222" s="250"/>
      <c r="AM222" s="250"/>
      <c r="AN222" s="250"/>
      <c r="AO222" s="250"/>
      <c r="AP222" s="250"/>
      <c r="AQ222" s="250"/>
      <c r="AR222" s="250"/>
      <c r="AS222" s="250"/>
      <c r="AT222" s="250"/>
      <c r="AU222" s="250"/>
    </row>
    <row r="223" spans="1:49" hidden="1" x14ac:dyDescent="0.3">
      <c r="A223" s="212"/>
      <c r="B223" s="490"/>
      <c r="C223" s="253">
        <v>0</v>
      </c>
      <c r="D223" s="254"/>
      <c r="E223" s="191">
        <f t="shared" si="158"/>
        <v>0</v>
      </c>
      <c r="F223" s="231"/>
      <c r="G223" s="191">
        <f t="shared" si="159"/>
        <v>0</v>
      </c>
      <c r="H223" s="191"/>
      <c r="I223" s="194"/>
      <c r="K223" s="253">
        <v>0</v>
      </c>
      <c r="L223" s="254"/>
      <c r="M223" s="191">
        <f t="shared" si="160"/>
        <v>0</v>
      </c>
      <c r="N223" s="231"/>
      <c r="O223" s="191">
        <f t="shared" si="161"/>
        <v>0</v>
      </c>
      <c r="P223" s="191"/>
      <c r="R223" s="191">
        <f t="shared" si="162"/>
        <v>0</v>
      </c>
      <c r="T223" s="191">
        <f t="shared" si="163"/>
        <v>0</v>
      </c>
      <c r="U223" s="191">
        <f t="shared" si="164"/>
        <v>0</v>
      </c>
      <c r="W223" s="250"/>
      <c r="X223" s="250"/>
      <c r="Y223" s="250"/>
      <c r="Z223" s="250"/>
      <c r="AA223" s="250"/>
      <c r="AB223" s="250"/>
      <c r="AC223" s="250"/>
      <c r="AD223" s="250"/>
      <c r="AE223" s="250"/>
      <c r="AF223" s="250"/>
      <c r="AG223" s="250"/>
      <c r="AH223" s="250"/>
      <c r="AI223" s="250"/>
      <c r="AJ223" s="250"/>
      <c r="AK223" s="250"/>
      <c r="AL223" s="250"/>
      <c r="AM223" s="250"/>
      <c r="AN223" s="250"/>
      <c r="AO223" s="250"/>
      <c r="AP223" s="250"/>
      <c r="AQ223" s="250"/>
      <c r="AR223" s="250"/>
      <c r="AS223" s="250"/>
      <c r="AT223" s="250"/>
      <c r="AU223" s="250"/>
    </row>
    <row r="224" spans="1:49" hidden="1" x14ac:dyDescent="0.3">
      <c r="A224" s="212"/>
      <c r="B224" s="490"/>
      <c r="C224" s="253">
        <v>0</v>
      </c>
      <c r="D224" s="254"/>
      <c r="E224" s="191">
        <f t="shared" si="158"/>
        <v>0</v>
      </c>
      <c r="F224" s="231"/>
      <c r="G224" s="191">
        <f t="shared" si="159"/>
        <v>0</v>
      </c>
      <c r="H224" s="191"/>
      <c r="I224" s="194"/>
      <c r="K224" s="253">
        <v>0</v>
      </c>
      <c r="L224" s="254"/>
      <c r="M224" s="191">
        <f t="shared" si="160"/>
        <v>0</v>
      </c>
      <c r="N224" s="231"/>
      <c r="O224" s="191">
        <f t="shared" si="161"/>
        <v>0</v>
      </c>
      <c r="P224" s="191"/>
      <c r="R224" s="191">
        <f t="shared" si="162"/>
        <v>0</v>
      </c>
      <c r="T224" s="191">
        <f t="shared" si="163"/>
        <v>0</v>
      </c>
      <c r="U224" s="191">
        <f t="shared" si="164"/>
        <v>0</v>
      </c>
      <c r="W224" s="250"/>
      <c r="X224" s="250"/>
      <c r="Y224" s="250"/>
      <c r="Z224" s="250"/>
      <c r="AA224" s="250"/>
      <c r="AB224" s="250"/>
      <c r="AC224" s="250"/>
      <c r="AD224" s="250"/>
      <c r="AE224" s="250"/>
      <c r="AF224" s="250"/>
      <c r="AG224" s="250"/>
      <c r="AH224" s="250"/>
      <c r="AI224" s="250"/>
      <c r="AJ224" s="250"/>
      <c r="AK224" s="250"/>
      <c r="AL224" s="250"/>
      <c r="AM224" s="250"/>
      <c r="AN224" s="250"/>
      <c r="AO224" s="250"/>
      <c r="AP224" s="250"/>
      <c r="AQ224" s="250"/>
      <c r="AR224" s="250"/>
      <c r="AS224" s="250"/>
      <c r="AT224" s="250"/>
      <c r="AU224" s="250"/>
    </row>
    <row r="225" spans="1:49" hidden="1" x14ac:dyDescent="0.3">
      <c r="A225" s="212"/>
      <c r="B225" s="490"/>
      <c r="C225" s="253">
        <v>0</v>
      </c>
      <c r="D225" s="254"/>
      <c r="E225" s="191">
        <f t="shared" si="158"/>
        <v>0</v>
      </c>
      <c r="F225" s="231"/>
      <c r="G225" s="191">
        <f t="shared" si="159"/>
        <v>0</v>
      </c>
      <c r="H225" s="191"/>
      <c r="I225" s="194"/>
      <c r="K225" s="253">
        <v>0</v>
      </c>
      <c r="L225" s="254"/>
      <c r="M225" s="191">
        <f t="shared" si="160"/>
        <v>0</v>
      </c>
      <c r="N225" s="231"/>
      <c r="O225" s="191">
        <f t="shared" si="161"/>
        <v>0</v>
      </c>
      <c r="P225" s="191"/>
      <c r="R225" s="191">
        <f t="shared" si="162"/>
        <v>0</v>
      </c>
      <c r="T225" s="191">
        <f t="shared" si="163"/>
        <v>0</v>
      </c>
      <c r="U225" s="191">
        <f t="shared" si="164"/>
        <v>0</v>
      </c>
      <c r="W225" s="250"/>
      <c r="X225" s="250"/>
      <c r="Y225" s="250"/>
      <c r="Z225" s="250"/>
      <c r="AA225" s="250"/>
      <c r="AB225" s="250"/>
      <c r="AC225" s="250"/>
      <c r="AD225" s="250"/>
      <c r="AE225" s="250"/>
      <c r="AF225" s="250"/>
      <c r="AG225" s="250"/>
      <c r="AH225" s="250"/>
      <c r="AI225" s="250"/>
      <c r="AJ225" s="250"/>
      <c r="AK225" s="250"/>
      <c r="AL225" s="250"/>
      <c r="AM225" s="250"/>
      <c r="AN225" s="250"/>
      <c r="AO225" s="250"/>
      <c r="AP225" s="250"/>
      <c r="AQ225" s="250"/>
      <c r="AR225" s="250"/>
      <c r="AS225" s="250"/>
      <c r="AT225" s="250"/>
      <c r="AU225" s="250"/>
    </row>
    <row r="226" spans="1:49" hidden="1" x14ac:dyDescent="0.3">
      <c r="A226" s="212"/>
      <c r="B226" s="490"/>
      <c r="C226" s="253">
        <v>0</v>
      </c>
      <c r="D226" s="254"/>
      <c r="E226" s="191">
        <f t="shared" si="158"/>
        <v>0</v>
      </c>
      <c r="F226" s="231"/>
      <c r="G226" s="191">
        <f t="shared" si="159"/>
        <v>0</v>
      </c>
      <c r="H226" s="191"/>
      <c r="I226" s="194"/>
      <c r="K226" s="253">
        <v>0</v>
      </c>
      <c r="L226" s="254"/>
      <c r="M226" s="191">
        <f t="shared" si="160"/>
        <v>0</v>
      </c>
      <c r="N226" s="231"/>
      <c r="O226" s="191">
        <f t="shared" si="161"/>
        <v>0</v>
      </c>
      <c r="P226" s="191"/>
      <c r="R226" s="191">
        <f t="shared" si="162"/>
        <v>0</v>
      </c>
      <c r="T226" s="191">
        <f t="shared" si="163"/>
        <v>0</v>
      </c>
      <c r="U226" s="191">
        <f t="shared" si="164"/>
        <v>0</v>
      </c>
      <c r="W226" s="250"/>
      <c r="X226" s="250"/>
      <c r="Y226" s="250"/>
      <c r="Z226" s="250"/>
      <c r="AA226" s="250"/>
      <c r="AB226" s="250"/>
      <c r="AC226" s="250"/>
      <c r="AD226" s="250"/>
      <c r="AE226" s="250"/>
      <c r="AF226" s="250"/>
      <c r="AG226" s="250"/>
      <c r="AH226" s="250"/>
      <c r="AI226" s="250"/>
      <c r="AJ226" s="250"/>
      <c r="AK226" s="250"/>
      <c r="AL226" s="250"/>
      <c r="AM226" s="250"/>
      <c r="AN226" s="250"/>
      <c r="AO226" s="250"/>
      <c r="AP226" s="250"/>
      <c r="AQ226" s="250"/>
      <c r="AR226" s="250"/>
      <c r="AS226" s="250"/>
      <c r="AT226" s="250"/>
      <c r="AU226" s="250"/>
    </row>
    <row r="227" spans="1:49" hidden="1" x14ac:dyDescent="0.3">
      <c r="A227" s="212"/>
      <c r="B227" s="490"/>
      <c r="C227" s="253">
        <v>0</v>
      </c>
      <c r="D227" s="254"/>
      <c r="E227" s="191">
        <f t="shared" si="158"/>
        <v>0</v>
      </c>
      <c r="F227" s="231"/>
      <c r="G227" s="191">
        <f t="shared" si="159"/>
        <v>0</v>
      </c>
      <c r="H227" s="191"/>
      <c r="I227" s="194"/>
      <c r="K227" s="253">
        <v>0</v>
      </c>
      <c r="L227" s="254"/>
      <c r="M227" s="191">
        <f t="shared" si="160"/>
        <v>0</v>
      </c>
      <c r="N227" s="231"/>
      <c r="O227" s="191">
        <f t="shared" si="161"/>
        <v>0</v>
      </c>
      <c r="P227" s="191"/>
      <c r="R227" s="191">
        <f t="shared" si="162"/>
        <v>0</v>
      </c>
      <c r="T227" s="191">
        <f t="shared" si="163"/>
        <v>0</v>
      </c>
      <c r="U227" s="191">
        <f t="shared" si="164"/>
        <v>0</v>
      </c>
      <c r="W227" s="250"/>
      <c r="X227" s="250"/>
      <c r="Y227" s="250"/>
      <c r="Z227" s="250"/>
      <c r="AA227" s="250"/>
      <c r="AB227" s="250"/>
      <c r="AC227" s="250"/>
      <c r="AD227" s="250"/>
      <c r="AE227" s="250"/>
      <c r="AF227" s="250"/>
      <c r="AG227" s="250"/>
      <c r="AH227" s="250"/>
      <c r="AI227" s="250"/>
      <c r="AJ227" s="250"/>
      <c r="AK227" s="250"/>
      <c r="AL227" s="250"/>
      <c r="AM227" s="250"/>
      <c r="AN227" s="250"/>
      <c r="AO227" s="250"/>
      <c r="AP227" s="250"/>
      <c r="AQ227" s="250"/>
      <c r="AR227" s="250"/>
      <c r="AS227" s="250"/>
      <c r="AT227" s="250"/>
      <c r="AU227" s="250"/>
    </row>
    <row r="228" spans="1:49" hidden="1" x14ac:dyDescent="0.3">
      <c r="A228" s="212"/>
      <c r="B228" s="490"/>
      <c r="C228" s="253">
        <v>0</v>
      </c>
      <c r="D228" s="254"/>
      <c r="E228" s="191">
        <f t="shared" si="158"/>
        <v>0</v>
      </c>
      <c r="F228" s="231"/>
      <c r="G228" s="191">
        <f t="shared" si="159"/>
        <v>0</v>
      </c>
      <c r="H228" s="191"/>
      <c r="I228" s="194"/>
      <c r="K228" s="253">
        <v>0</v>
      </c>
      <c r="L228" s="254"/>
      <c r="M228" s="191">
        <f t="shared" si="160"/>
        <v>0</v>
      </c>
      <c r="N228" s="231"/>
      <c r="O228" s="191">
        <f t="shared" si="161"/>
        <v>0</v>
      </c>
      <c r="P228" s="191"/>
      <c r="R228" s="191">
        <f t="shared" si="162"/>
        <v>0</v>
      </c>
      <c r="T228" s="191">
        <f t="shared" si="163"/>
        <v>0</v>
      </c>
      <c r="U228" s="191">
        <f t="shared" si="164"/>
        <v>0</v>
      </c>
      <c r="W228" s="250"/>
      <c r="X228" s="250"/>
      <c r="Y228" s="250"/>
      <c r="Z228" s="250"/>
      <c r="AA228" s="250"/>
      <c r="AB228" s="250"/>
      <c r="AC228" s="250"/>
      <c r="AD228" s="250"/>
      <c r="AE228" s="250"/>
      <c r="AF228" s="250"/>
      <c r="AG228" s="250"/>
      <c r="AH228" s="250"/>
      <c r="AI228" s="250"/>
      <c r="AJ228" s="250"/>
      <c r="AK228" s="250"/>
      <c r="AL228" s="250"/>
      <c r="AM228" s="250"/>
      <c r="AN228" s="250"/>
      <c r="AO228" s="250"/>
      <c r="AP228" s="250"/>
      <c r="AQ228" s="250"/>
      <c r="AR228" s="250"/>
      <c r="AS228" s="250"/>
      <c r="AT228" s="250"/>
      <c r="AU228" s="250"/>
    </row>
    <row r="229" spans="1:49" ht="15" hidden="1" thickBot="1" x14ac:dyDescent="0.35">
      <c r="A229" s="213"/>
      <c r="B229" s="492"/>
      <c r="C229" s="255">
        <v>0</v>
      </c>
      <c r="D229" s="256"/>
      <c r="E229" s="236">
        <f t="shared" si="158"/>
        <v>0</v>
      </c>
      <c r="F229" s="237"/>
      <c r="G229" s="236">
        <f t="shared" si="159"/>
        <v>0</v>
      </c>
      <c r="H229" s="191"/>
      <c r="I229" s="194"/>
      <c r="K229" s="255">
        <v>0</v>
      </c>
      <c r="L229" s="256"/>
      <c r="M229" s="236">
        <f t="shared" si="160"/>
        <v>0</v>
      </c>
      <c r="N229" s="237"/>
      <c r="O229" s="236">
        <f t="shared" si="161"/>
        <v>0</v>
      </c>
      <c r="P229" s="191"/>
      <c r="R229" s="236">
        <f t="shared" si="162"/>
        <v>0</v>
      </c>
      <c r="T229" s="236">
        <f t="shared" si="163"/>
        <v>0</v>
      </c>
      <c r="U229" s="236">
        <f t="shared" si="164"/>
        <v>0</v>
      </c>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row>
    <row r="230" spans="1:49" s="155" customFormat="1" ht="15.6" hidden="1" thickTop="1" thickBot="1" x14ac:dyDescent="0.35">
      <c r="A230" s="206" t="s">
        <v>122</v>
      </c>
      <c r="B230" s="154"/>
      <c r="D230" s="257"/>
      <c r="E230" s="172">
        <f>SUM(E220:E229)</f>
        <v>0</v>
      </c>
      <c r="F230" s="157"/>
      <c r="G230" s="188">
        <f>SUM(G220:G229)</f>
        <v>0</v>
      </c>
      <c r="H230" s="184"/>
      <c r="I230" s="185">
        <v>0</v>
      </c>
      <c r="J230" s="154"/>
      <c r="L230" s="257"/>
      <c r="M230" s="172">
        <f>SUM(M220:M229)</f>
        <v>0</v>
      </c>
      <c r="N230" s="157"/>
      <c r="O230" s="188">
        <f>SUM(O220:O229)</f>
        <v>0</v>
      </c>
      <c r="P230" s="184"/>
      <c r="Q230" s="154"/>
      <c r="R230" s="188">
        <f t="shared" si="162"/>
        <v>0</v>
      </c>
      <c r="S230" s="154"/>
      <c r="T230" s="188">
        <f>SUM(W230:AU230)</f>
        <v>0</v>
      </c>
      <c r="U230" s="188">
        <f t="shared" si="164"/>
        <v>0</v>
      </c>
      <c r="V230" s="154"/>
      <c r="W230" s="188">
        <f>SUM(W220:W229)</f>
        <v>0</v>
      </c>
      <c r="X230" s="188">
        <f t="shared" ref="X230:AQ230" si="165">SUM(X220:X229)</f>
        <v>0</v>
      </c>
      <c r="Y230" s="188">
        <f t="shared" si="165"/>
        <v>0</v>
      </c>
      <c r="Z230" s="188">
        <f t="shared" si="165"/>
        <v>0</v>
      </c>
      <c r="AA230" s="188">
        <f t="shared" si="165"/>
        <v>0</v>
      </c>
      <c r="AB230" s="188">
        <f t="shared" si="165"/>
        <v>0</v>
      </c>
      <c r="AC230" s="188">
        <f t="shared" si="165"/>
        <v>0</v>
      </c>
      <c r="AD230" s="188">
        <f t="shared" si="165"/>
        <v>0</v>
      </c>
      <c r="AE230" s="188">
        <f t="shared" si="165"/>
        <v>0</v>
      </c>
      <c r="AF230" s="188">
        <f t="shared" si="165"/>
        <v>0</v>
      </c>
      <c r="AG230" s="188">
        <f t="shared" si="165"/>
        <v>0</v>
      </c>
      <c r="AH230" s="188">
        <f t="shared" si="165"/>
        <v>0</v>
      </c>
      <c r="AI230" s="188">
        <f t="shared" si="165"/>
        <v>0</v>
      </c>
      <c r="AJ230" s="188">
        <f t="shared" si="165"/>
        <v>0</v>
      </c>
      <c r="AK230" s="188">
        <f t="shared" si="165"/>
        <v>0</v>
      </c>
      <c r="AL230" s="188">
        <f t="shared" si="165"/>
        <v>0</v>
      </c>
      <c r="AM230" s="188">
        <f t="shared" si="165"/>
        <v>0</v>
      </c>
      <c r="AN230" s="188">
        <f t="shared" si="165"/>
        <v>0</v>
      </c>
      <c r="AO230" s="188">
        <f t="shared" si="165"/>
        <v>0</v>
      </c>
      <c r="AP230" s="188">
        <f t="shared" si="165"/>
        <v>0</v>
      </c>
      <c r="AQ230" s="188">
        <f t="shared" si="165"/>
        <v>0</v>
      </c>
      <c r="AR230" s="188">
        <f t="shared" ref="AR230" si="166">SUM(AR220:AR229)</f>
        <v>0</v>
      </c>
      <c r="AS230" s="188">
        <f t="shared" ref="AS230" si="167">SUM(AS220:AS229)</f>
        <v>0</v>
      </c>
      <c r="AT230" s="188">
        <f t="shared" ref="AT230:AU230" si="168">SUM(AT220:AT229)</f>
        <v>0</v>
      </c>
      <c r="AU230" s="188">
        <f t="shared" si="168"/>
        <v>0</v>
      </c>
      <c r="AV230" s="166"/>
      <c r="AW230" s="166"/>
    </row>
    <row r="231" spans="1:49" s="155" customFormat="1" hidden="1" x14ac:dyDescent="0.3">
      <c r="A231" s="206"/>
      <c r="B231" s="154"/>
      <c r="D231" s="257"/>
      <c r="E231" s="172"/>
      <c r="F231" s="157"/>
      <c r="G231" s="154"/>
      <c r="H231" s="154"/>
      <c r="I231" s="165"/>
      <c r="J231" s="154"/>
      <c r="L231" s="257"/>
      <c r="M231" s="172"/>
      <c r="N231" s="157"/>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66"/>
      <c r="AW231" s="166"/>
    </row>
    <row r="232" spans="1:49" s="155" customFormat="1" hidden="1" x14ac:dyDescent="0.3">
      <c r="A232" s="206"/>
      <c r="B232" s="154"/>
      <c r="D232" s="257"/>
      <c r="E232" s="172"/>
      <c r="F232" s="157"/>
      <c r="G232" s="154"/>
      <c r="H232" s="154"/>
      <c r="I232" s="165"/>
      <c r="J232" s="154"/>
      <c r="L232" s="257"/>
      <c r="M232" s="172"/>
      <c r="N232" s="157"/>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66"/>
      <c r="AW232" s="166"/>
    </row>
    <row r="233" spans="1:49" s="155" customFormat="1" hidden="1" x14ac:dyDescent="0.3">
      <c r="A233" s="207" t="s">
        <v>33</v>
      </c>
      <c r="B233" s="631" t="s">
        <v>34</v>
      </c>
      <c r="C233" s="196"/>
      <c r="D233" s="258"/>
      <c r="E233" s="260"/>
      <c r="F233" s="198"/>
      <c r="G233" s="194"/>
      <c r="H233" s="194"/>
      <c r="I233" s="194"/>
      <c r="J233" s="165"/>
      <c r="K233" s="604"/>
      <c r="L233" s="605"/>
      <c r="M233" s="239"/>
      <c r="N233" s="606"/>
      <c r="O233" s="165"/>
      <c r="P233" s="165"/>
      <c r="Q233" s="165"/>
      <c r="R233" s="165"/>
      <c r="S233" s="165"/>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66"/>
      <c r="AW233" s="166"/>
    </row>
    <row r="234" spans="1:49" s="155" customFormat="1" hidden="1" x14ac:dyDescent="0.3">
      <c r="A234" s="261"/>
      <c r="B234" s="631"/>
      <c r="C234" s="196"/>
      <c r="D234" s="258"/>
      <c r="E234" s="260"/>
      <c r="F234" s="198"/>
      <c r="G234" s="194"/>
      <c r="H234" s="194"/>
      <c r="I234" s="194"/>
      <c r="J234" s="165"/>
      <c r="K234" s="604"/>
      <c r="L234" s="605"/>
      <c r="M234" s="239"/>
      <c r="N234" s="606"/>
      <c r="O234" s="165"/>
      <c r="P234" s="165"/>
      <c r="Q234" s="165"/>
      <c r="R234" s="165"/>
      <c r="S234" s="165"/>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66"/>
      <c r="AW234" s="166"/>
    </row>
    <row r="235" spans="1:49" s="155" customFormat="1" hidden="1" x14ac:dyDescent="0.3">
      <c r="A235" s="147" t="s">
        <v>99</v>
      </c>
      <c r="B235" s="148" t="s">
        <v>51</v>
      </c>
      <c r="C235" s="147" t="s">
        <v>100</v>
      </c>
      <c r="D235" s="211" t="s">
        <v>101</v>
      </c>
      <c r="E235" s="169" t="s">
        <v>232</v>
      </c>
      <c r="F235" s="147" t="s">
        <v>87</v>
      </c>
      <c r="G235" s="170" t="s">
        <v>55</v>
      </c>
      <c r="H235" s="171"/>
      <c r="I235" s="152" t="s">
        <v>212</v>
      </c>
      <c r="J235" s="154"/>
      <c r="K235" s="147" t="s">
        <v>100</v>
      </c>
      <c r="L235" s="211" t="s">
        <v>101</v>
      </c>
      <c r="M235" s="275" t="s">
        <v>232</v>
      </c>
      <c r="N235" s="147" t="s">
        <v>87</v>
      </c>
      <c r="O235" s="170" t="s">
        <v>55</v>
      </c>
      <c r="P235" s="171"/>
      <c r="Q235" s="154"/>
      <c r="R235" s="170"/>
      <c r="S235" s="154"/>
      <c r="T235" s="170"/>
      <c r="U235" s="170"/>
      <c r="V235" s="154"/>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66"/>
      <c r="AW235" s="166"/>
    </row>
    <row r="236" spans="1:49" hidden="1" x14ac:dyDescent="0.3">
      <c r="A236" s="212"/>
      <c r="B236" s="490"/>
      <c r="C236" s="253">
        <v>0</v>
      </c>
      <c r="D236" s="254"/>
      <c r="E236" s="191">
        <f t="shared" ref="E236:E245" si="169">ROUND(C236*D236,2)</f>
        <v>0</v>
      </c>
      <c r="F236" s="231"/>
      <c r="G236" s="191">
        <f t="shared" ref="G236:G245" si="170">ROUND(E236*F236,2)</f>
        <v>0</v>
      </c>
      <c r="H236" s="191"/>
      <c r="I236" s="194"/>
      <c r="K236" s="253">
        <v>0</v>
      </c>
      <c r="L236" s="254"/>
      <c r="M236" s="191">
        <f t="shared" ref="M236:M245" si="171">ROUND(K236*L236,2)</f>
        <v>0</v>
      </c>
      <c r="N236" s="231"/>
      <c r="O236" s="191">
        <f t="shared" ref="O236:O245" si="172">ROUND(M236*N236,2)</f>
        <v>0</v>
      </c>
      <c r="P236" s="191"/>
      <c r="R236" s="191">
        <f t="shared" ref="R236:R246" si="173">O236-G236</f>
        <v>0</v>
      </c>
      <c r="T236" s="191">
        <f t="shared" ref="T236:T245" si="174">SUM(W236:AU236)</f>
        <v>0</v>
      </c>
      <c r="U236" s="191">
        <f t="shared" ref="U236:U246" si="175">G236-T236</f>
        <v>0</v>
      </c>
      <c r="W236" s="250"/>
      <c r="X236" s="250"/>
      <c r="Y236" s="250"/>
      <c r="Z236" s="250"/>
      <c r="AA236" s="250"/>
      <c r="AB236" s="250"/>
      <c r="AC236" s="250"/>
      <c r="AD236" s="250"/>
      <c r="AE236" s="250"/>
      <c r="AF236" s="250"/>
      <c r="AG236" s="250"/>
      <c r="AH236" s="250"/>
      <c r="AI236" s="250"/>
      <c r="AJ236" s="250"/>
      <c r="AK236" s="250"/>
      <c r="AL236" s="250"/>
      <c r="AM236" s="250"/>
      <c r="AN236" s="250"/>
      <c r="AO236" s="250"/>
      <c r="AP236" s="250"/>
      <c r="AQ236" s="250"/>
      <c r="AR236" s="250"/>
      <c r="AS236" s="250"/>
      <c r="AT236" s="250"/>
      <c r="AU236" s="250"/>
    </row>
    <row r="237" spans="1:49" hidden="1" x14ac:dyDescent="0.3">
      <c r="A237" s="212"/>
      <c r="B237" s="490"/>
      <c r="C237" s="253">
        <v>0</v>
      </c>
      <c r="D237" s="254"/>
      <c r="E237" s="191">
        <f t="shared" si="169"/>
        <v>0</v>
      </c>
      <c r="F237" s="231"/>
      <c r="G237" s="191">
        <f t="shared" si="170"/>
        <v>0</v>
      </c>
      <c r="H237" s="191"/>
      <c r="I237" s="194"/>
      <c r="K237" s="253">
        <v>0</v>
      </c>
      <c r="L237" s="254"/>
      <c r="M237" s="191">
        <f t="shared" si="171"/>
        <v>0</v>
      </c>
      <c r="N237" s="231"/>
      <c r="O237" s="191">
        <f t="shared" si="172"/>
        <v>0</v>
      </c>
      <c r="P237" s="191"/>
      <c r="R237" s="191">
        <f t="shared" si="173"/>
        <v>0</v>
      </c>
      <c r="T237" s="191">
        <f t="shared" si="174"/>
        <v>0</v>
      </c>
      <c r="U237" s="191">
        <f t="shared" si="175"/>
        <v>0</v>
      </c>
      <c r="W237" s="250"/>
      <c r="X237" s="250"/>
      <c r="Y237" s="250"/>
      <c r="Z237" s="250"/>
      <c r="AA237" s="250"/>
      <c r="AB237" s="250"/>
      <c r="AC237" s="250"/>
      <c r="AD237" s="250"/>
      <c r="AE237" s="250"/>
      <c r="AF237" s="250"/>
      <c r="AG237" s="250"/>
      <c r="AH237" s="250"/>
      <c r="AI237" s="250"/>
      <c r="AJ237" s="250"/>
      <c r="AK237" s="250"/>
      <c r="AL237" s="250"/>
      <c r="AM237" s="250"/>
      <c r="AN237" s="250"/>
      <c r="AO237" s="250"/>
      <c r="AP237" s="250"/>
      <c r="AQ237" s="250"/>
      <c r="AR237" s="250"/>
      <c r="AS237" s="250"/>
      <c r="AT237" s="250"/>
      <c r="AU237" s="250"/>
    </row>
    <row r="238" spans="1:49" hidden="1" x14ac:dyDescent="0.3">
      <c r="A238" s="212"/>
      <c r="B238" s="490"/>
      <c r="C238" s="253">
        <v>0</v>
      </c>
      <c r="D238" s="254"/>
      <c r="E238" s="191">
        <f t="shared" si="169"/>
        <v>0</v>
      </c>
      <c r="F238" s="231"/>
      <c r="G238" s="191">
        <f t="shared" si="170"/>
        <v>0</v>
      </c>
      <c r="H238" s="191"/>
      <c r="I238" s="194"/>
      <c r="K238" s="253">
        <v>0</v>
      </c>
      <c r="L238" s="254"/>
      <c r="M238" s="191">
        <f t="shared" si="171"/>
        <v>0</v>
      </c>
      <c r="N238" s="231"/>
      <c r="O238" s="191">
        <f t="shared" si="172"/>
        <v>0</v>
      </c>
      <c r="P238" s="191"/>
      <c r="R238" s="191">
        <f t="shared" si="173"/>
        <v>0</v>
      </c>
      <c r="T238" s="191">
        <f t="shared" si="174"/>
        <v>0</v>
      </c>
      <c r="U238" s="191">
        <f t="shared" si="175"/>
        <v>0</v>
      </c>
      <c r="W238" s="250"/>
      <c r="X238" s="250"/>
      <c r="Y238" s="250"/>
      <c r="Z238" s="250"/>
      <c r="AA238" s="250"/>
      <c r="AB238" s="250"/>
      <c r="AC238" s="250"/>
      <c r="AD238" s="250"/>
      <c r="AE238" s="250"/>
      <c r="AF238" s="250"/>
      <c r="AG238" s="250"/>
      <c r="AH238" s="250"/>
      <c r="AI238" s="250"/>
      <c r="AJ238" s="250"/>
      <c r="AK238" s="250"/>
      <c r="AL238" s="250"/>
      <c r="AM238" s="250"/>
      <c r="AN238" s="250"/>
      <c r="AO238" s="250"/>
      <c r="AP238" s="250"/>
      <c r="AQ238" s="250"/>
      <c r="AR238" s="250"/>
      <c r="AS238" s="250"/>
      <c r="AT238" s="250"/>
      <c r="AU238" s="250"/>
    </row>
    <row r="239" spans="1:49" hidden="1" x14ac:dyDescent="0.3">
      <c r="A239" s="212"/>
      <c r="B239" s="490"/>
      <c r="C239" s="253">
        <v>0</v>
      </c>
      <c r="D239" s="254"/>
      <c r="E239" s="191">
        <f t="shared" si="169"/>
        <v>0</v>
      </c>
      <c r="F239" s="231"/>
      <c r="G239" s="191">
        <f t="shared" si="170"/>
        <v>0</v>
      </c>
      <c r="H239" s="191"/>
      <c r="I239" s="194"/>
      <c r="K239" s="253">
        <v>0</v>
      </c>
      <c r="L239" s="254"/>
      <c r="M239" s="191">
        <f t="shared" si="171"/>
        <v>0</v>
      </c>
      <c r="N239" s="231"/>
      <c r="O239" s="191">
        <f t="shared" si="172"/>
        <v>0</v>
      </c>
      <c r="P239" s="191"/>
      <c r="R239" s="191">
        <f t="shared" si="173"/>
        <v>0</v>
      </c>
      <c r="T239" s="191">
        <f t="shared" si="174"/>
        <v>0</v>
      </c>
      <c r="U239" s="191">
        <f t="shared" si="175"/>
        <v>0</v>
      </c>
      <c r="W239" s="250"/>
      <c r="X239" s="250"/>
      <c r="Y239" s="250"/>
      <c r="Z239" s="250"/>
      <c r="AA239" s="250"/>
      <c r="AB239" s="250"/>
      <c r="AC239" s="250"/>
      <c r="AD239" s="250"/>
      <c r="AE239" s="250"/>
      <c r="AF239" s="250"/>
      <c r="AG239" s="250"/>
      <c r="AH239" s="250"/>
      <c r="AI239" s="250"/>
      <c r="AJ239" s="250"/>
      <c r="AK239" s="250"/>
      <c r="AL239" s="250"/>
      <c r="AM239" s="250"/>
      <c r="AN239" s="250"/>
      <c r="AO239" s="250"/>
      <c r="AP239" s="250"/>
      <c r="AQ239" s="250"/>
      <c r="AR239" s="250"/>
      <c r="AS239" s="250"/>
      <c r="AT239" s="250"/>
      <c r="AU239" s="250"/>
    </row>
    <row r="240" spans="1:49" hidden="1" x14ac:dyDescent="0.3">
      <c r="A240" s="212"/>
      <c r="B240" s="490"/>
      <c r="C240" s="253">
        <v>0</v>
      </c>
      <c r="D240" s="254"/>
      <c r="E240" s="191">
        <f t="shared" si="169"/>
        <v>0</v>
      </c>
      <c r="F240" s="231"/>
      <c r="G240" s="191">
        <f t="shared" si="170"/>
        <v>0</v>
      </c>
      <c r="H240" s="191"/>
      <c r="I240" s="194"/>
      <c r="K240" s="253">
        <v>0</v>
      </c>
      <c r="L240" s="254"/>
      <c r="M240" s="191">
        <f t="shared" si="171"/>
        <v>0</v>
      </c>
      <c r="N240" s="231"/>
      <c r="O240" s="191">
        <f t="shared" si="172"/>
        <v>0</v>
      </c>
      <c r="P240" s="191"/>
      <c r="R240" s="191">
        <f t="shared" si="173"/>
        <v>0</v>
      </c>
      <c r="T240" s="191">
        <f t="shared" si="174"/>
        <v>0</v>
      </c>
      <c r="U240" s="191">
        <f t="shared" si="175"/>
        <v>0</v>
      </c>
      <c r="W240" s="250"/>
      <c r="X240" s="250"/>
      <c r="Y240" s="250"/>
      <c r="Z240" s="250"/>
      <c r="AA240" s="250"/>
      <c r="AB240" s="250"/>
      <c r="AC240" s="250"/>
      <c r="AD240" s="250"/>
      <c r="AE240" s="250"/>
      <c r="AF240" s="250"/>
      <c r="AG240" s="250"/>
      <c r="AH240" s="250"/>
      <c r="AI240" s="250"/>
      <c r="AJ240" s="250"/>
      <c r="AK240" s="250"/>
      <c r="AL240" s="250"/>
      <c r="AM240" s="250"/>
      <c r="AN240" s="250"/>
      <c r="AO240" s="250"/>
      <c r="AP240" s="250"/>
      <c r="AQ240" s="250"/>
      <c r="AR240" s="250"/>
      <c r="AS240" s="250"/>
      <c r="AT240" s="250"/>
      <c r="AU240" s="250"/>
    </row>
    <row r="241" spans="1:49" hidden="1" x14ac:dyDescent="0.3">
      <c r="A241" s="212"/>
      <c r="B241" s="490"/>
      <c r="C241" s="253">
        <v>0</v>
      </c>
      <c r="D241" s="254"/>
      <c r="E241" s="191">
        <f t="shared" si="169"/>
        <v>0</v>
      </c>
      <c r="F241" s="231"/>
      <c r="G241" s="191">
        <f t="shared" si="170"/>
        <v>0</v>
      </c>
      <c r="H241" s="191"/>
      <c r="I241" s="194"/>
      <c r="K241" s="253">
        <v>0</v>
      </c>
      <c r="L241" s="254"/>
      <c r="M241" s="191">
        <f t="shared" si="171"/>
        <v>0</v>
      </c>
      <c r="N241" s="231"/>
      <c r="O241" s="191">
        <f t="shared" si="172"/>
        <v>0</v>
      </c>
      <c r="P241" s="191"/>
      <c r="R241" s="191">
        <f t="shared" si="173"/>
        <v>0</v>
      </c>
      <c r="T241" s="191">
        <f t="shared" si="174"/>
        <v>0</v>
      </c>
      <c r="U241" s="191">
        <f t="shared" si="175"/>
        <v>0</v>
      </c>
      <c r="W241" s="250"/>
      <c r="X241" s="250"/>
      <c r="Y241" s="250"/>
      <c r="Z241" s="250"/>
      <c r="AA241" s="250"/>
      <c r="AB241" s="250"/>
      <c r="AC241" s="250"/>
      <c r="AD241" s="250"/>
      <c r="AE241" s="250"/>
      <c r="AF241" s="250"/>
      <c r="AG241" s="250"/>
      <c r="AH241" s="250"/>
      <c r="AI241" s="250"/>
      <c r="AJ241" s="250"/>
      <c r="AK241" s="250"/>
      <c r="AL241" s="250"/>
      <c r="AM241" s="250"/>
      <c r="AN241" s="250"/>
      <c r="AO241" s="250"/>
      <c r="AP241" s="250"/>
      <c r="AQ241" s="250"/>
      <c r="AR241" s="250"/>
      <c r="AS241" s="250"/>
      <c r="AT241" s="250"/>
      <c r="AU241" s="250"/>
    </row>
    <row r="242" spans="1:49" hidden="1" x14ac:dyDescent="0.3">
      <c r="A242" s="212"/>
      <c r="B242" s="490"/>
      <c r="C242" s="253">
        <v>0</v>
      </c>
      <c r="D242" s="254"/>
      <c r="E242" s="191">
        <f t="shared" si="169"/>
        <v>0</v>
      </c>
      <c r="F242" s="231"/>
      <c r="G242" s="191">
        <f t="shared" si="170"/>
        <v>0</v>
      </c>
      <c r="H242" s="191"/>
      <c r="I242" s="194"/>
      <c r="K242" s="253">
        <v>0</v>
      </c>
      <c r="L242" s="254"/>
      <c r="M242" s="191">
        <f t="shared" si="171"/>
        <v>0</v>
      </c>
      <c r="N242" s="231"/>
      <c r="O242" s="191">
        <f t="shared" si="172"/>
        <v>0</v>
      </c>
      <c r="P242" s="191"/>
      <c r="R242" s="191">
        <f t="shared" si="173"/>
        <v>0</v>
      </c>
      <c r="T242" s="191">
        <f t="shared" si="174"/>
        <v>0</v>
      </c>
      <c r="U242" s="191">
        <f t="shared" si="175"/>
        <v>0</v>
      </c>
      <c r="W242" s="250"/>
      <c r="X242" s="250"/>
      <c r="Y242" s="250"/>
      <c r="Z242" s="250"/>
      <c r="AA242" s="250"/>
      <c r="AB242" s="250"/>
      <c r="AC242" s="250"/>
      <c r="AD242" s="250"/>
      <c r="AE242" s="250"/>
      <c r="AF242" s="250"/>
      <c r="AG242" s="250"/>
      <c r="AH242" s="250"/>
      <c r="AI242" s="250"/>
      <c r="AJ242" s="250"/>
      <c r="AK242" s="250"/>
      <c r="AL242" s="250"/>
      <c r="AM242" s="250"/>
      <c r="AN242" s="250"/>
      <c r="AO242" s="250"/>
      <c r="AP242" s="250"/>
      <c r="AQ242" s="250"/>
      <c r="AR242" s="250"/>
      <c r="AS242" s="250"/>
      <c r="AT242" s="250"/>
      <c r="AU242" s="250"/>
    </row>
    <row r="243" spans="1:49" hidden="1" x14ac:dyDescent="0.3">
      <c r="A243" s="212"/>
      <c r="B243" s="490"/>
      <c r="C243" s="253">
        <v>0</v>
      </c>
      <c r="D243" s="254"/>
      <c r="E243" s="191">
        <f t="shared" si="169"/>
        <v>0</v>
      </c>
      <c r="F243" s="231"/>
      <c r="G243" s="191">
        <f t="shared" si="170"/>
        <v>0</v>
      </c>
      <c r="H243" s="191"/>
      <c r="I243" s="194"/>
      <c r="K243" s="253">
        <v>0</v>
      </c>
      <c r="L243" s="254"/>
      <c r="M243" s="191">
        <f t="shared" si="171"/>
        <v>0</v>
      </c>
      <c r="N243" s="231"/>
      <c r="O243" s="191">
        <f t="shared" si="172"/>
        <v>0</v>
      </c>
      <c r="P243" s="191"/>
      <c r="R243" s="191">
        <f t="shared" si="173"/>
        <v>0</v>
      </c>
      <c r="T243" s="191">
        <f t="shared" si="174"/>
        <v>0</v>
      </c>
      <c r="U243" s="191">
        <f t="shared" si="175"/>
        <v>0</v>
      </c>
      <c r="W243" s="250"/>
      <c r="X243" s="250"/>
      <c r="Y243" s="250"/>
      <c r="Z243" s="250"/>
      <c r="AA243" s="250"/>
      <c r="AB243" s="250"/>
      <c r="AC243" s="250"/>
      <c r="AD243" s="250"/>
      <c r="AE243" s="250"/>
      <c r="AF243" s="250"/>
      <c r="AG243" s="250"/>
      <c r="AH243" s="250"/>
      <c r="AI243" s="250"/>
      <c r="AJ243" s="250"/>
      <c r="AK243" s="250"/>
      <c r="AL243" s="250"/>
      <c r="AM243" s="250"/>
      <c r="AN243" s="250"/>
      <c r="AO243" s="250"/>
      <c r="AP243" s="250"/>
      <c r="AQ243" s="250"/>
      <c r="AR243" s="250"/>
      <c r="AS243" s="250"/>
      <c r="AT243" s="250"/>
      <c r="AU243" s="250"/>
    </row>
    <row r="244" spans="1:49" hidden="1" x14ac:dyDescent="0.3">
      <c r="A244" s="212"/>
      <c r="B244" s="490"/>
      <c r="C244" s="253">
        <v>0</v>
      </c>
      <c r="D244" s="254"/>
      <c r="E244" s="191">
        <f t="shared" si="169"/>
        <v>0</v>
      </c>
      <c r="F244" s="231"/>
      <c r="G244" s="191">
        <f t="shared" si="170"/>
        <v>0</v>
      </c>
      <c r="H244" s="191"/>
      <c r="I244" s="194"/>
      <c r="K244" s="253">
        <v>0</v>
      </c>
      <c r="L244" s="254"/>
      <c r="M244" s="191">
        <f t="shared" si="171"/>
        <v>0</v>
      </c>
      <c r="N244" s="231"/>
      <c r="O244" s="191">
        <f t="shared" si="172"/>
        <v>0</v>
      </c>
      <c r="P244" s="191"/>
      <c r="R244" s="191">
        <f t="shared" si="173"/>
        <v>0</v>
      </c>
      <c r="T244" s="191">
        <f t="shared" si="174"/>
        <v>0</v>
      </c>
      <c r="U244" s="191">
        <f t="shared" si="175"/>
        <v>0</v>
      </c>
      <c r="W244" s="250"/>
      <c r="X244" s="250"/>
      <c r="Y244" s="250"/>
      <c r="Z244" s="250"/>
      <c r="AA244" s="250"/>
      <c r="AB244" s="250"/>
      <c r="AC244" s="250"/>
      <c r="AD244" s="250"/>
      <c r="AE244" s="250"/>
      <c r="AF244" s="250"/>
      <c r="AG244" s="250"/>
      <c r="AH244" s="250"/>
      <c r="AI244" s="250"/>
      <c r="AJ244" s="250"/>
      <c r="AK244" s="250"/>
      <c r="AL244" s="250"/>
      <c r="AM244" s="250"/>
      <c r="AN244" s="250"/>
      <c r="AO244" s="250"/>
      <c r="AP244" s="250"/>
      <c r="AQ244" s="250"/>
      <c r="AR244" s="250"/>
      <c r="AS244" s="250"/>
      <c r="AT244" s="250"/>
      <c r="AU244" s="250"/>
    </row>
    <row r="245" spans="1:49" ht="15" hidden="1" thickBot="1" x14ac:dyDescent="0.35">
      <c r="A245" s="213"/>
      <c r="B245" s="492"/>
      <c r="C245" s="255">
        <v>0</v>
      </c>
      <c r="D245" s="256"/>
      <c r="E245" s="236">
        <f t="shared" si="169"/>
        <v>0</v>
      </c>
      <c r="F245" s="237"/>
      <c r="G245" s="236">
        <f t="shared" si="170"/>
        <v>0</v>
      </c>
      <c r="H245" s="191"/>
      <c r="I245" s="194"/>
      <c r="K245" s="255">
        <v>0</v>
      </c>
      <c r="L245" s="256"/>
      <c r="M245" s="236">
        <f t="shared" si="171"/>
        <v>0</v>
      </c>
      <c r="N245" s="237"/>
      <c r="O245" s="236">
        <f t="shared" si="172"/>
        <v>0</v>
      </c>
      <c r="P245" s="191"/>
      <c r="R245" s="236">
        <f t="shared" si="173"/>
        <v>0</v>
      </c>
      <c r="T245" s="236">
        <f t="shared" si="174"/>
        <v>0</v>
      </c>
      <c r="U245" s="236">
        <f t="shared" si="175"/>
        <v>0</v>
      </c>
      <c r="W245" s="238"/>
      <c r="X245" s="238"/>
      <c r="Y245" s="238"/>
      <c r="Z245" s="238"/>
      <c r="AA245" s="238"/>
      <c r="AB245" s="238"/>
      <c r="AC245" s="238"/>
      <c r="AD245" s="238"/>
      <c r="AE245" s="238"/>
      <c r="AF245" s="238"/>
      <c r="AG245" s="238"/>
      <c r="AH245" s="238"/>
      <c r="AI245" s="238"/>
      <c r="AJ245" s="238"/>
      <c r="AK245" s="238"/>
      <c r="AL245" s="238"/>
      <c r="AM245" s="238"/>
      <c r="AN245" s="238"/>
      <c r="AO245" s="238"/>
      <c r="AP245" s="238"/>
      <c r="AQ245" s="238"/>
      <c r="AR245" s="238"/>
      <c r="AS245" s="238"/>
      <c r="AT245" s="238"/>
      <c r="AU245" s="238"/>
    </row>
    <row r="246" spans="1:49" s="155" customFormat="1" ht="15.6" hidden="1" thickTop="1" thickBot="1" x14ac:dyDescent="0.35">
      <c r="A246" s="206" t="s">
        <v>123</v>
      </c>
      <c r="B246" s="154"/>
      <c r="D246" s="257"/>
      <c r="E246" s="172">
        <f>SUM(E236:E245)</f>
        <v>0</v>
      </c>
      <c r="F246" s="157"/>
      <c r="G246" s="188">
        <f>SUM(G236:G245)</f>
        <v>0</v>
      </c>
      <c r="H246" s="184"/>
      <c r="I246" s="185">
        <v>0</v>
      </c>
      <c r="J246" s="154"/>
      <c r="L246" s="257"/>
      <c r="M246" s="172">
        <f>SUM(M236:M245)</f>
        <v>0</v>
      </c>
      <c r="N246" s="157"/>
      <c r="O246" s="188">
        <f>SUM(O236:O245)</f>
        <v>0</v>
      </c>
      <c r="P246" s="184"/>
      <c r="Q246" s="154"/>
      <c r="R246" s="188">
        <f t="shared" si="173"/>
        <v>0</v>
      </c>
      <c r="S246" s="154"/>
      <c r="T246" s="188">
        <f>SUM(W246:AU246)</f>
        <v>0</v>
      </c>
      <c r="U246" s="188">
        <f t="shared" si="175"/>
        <v>0</v>
      </c>
      <c r="V246" s="154"/>
      <c r="W246" s="188">
        <f>SUM(W236:W245)</f>
        <v>0</v>
      </c>
      <c r="X246" s="188">
        <f t="shared" ref="X246:AQ246" si="176">SUM(X236:X245)</f>
        <v>0</v>
      </c>
      <c r="Y246" s="188">
        <f t="shared" si="176"/>
        <v>0</v>
      </c>
      <c r="Z246" s="188">
        <f t="shared" si="176"/>
        <v>0</v>
      </c>
      <c r="AA246" s="188">
        <f t="shared" si="176"/>
        <v>0</v>
      </c>
      <c r="AB246" s="188">
        <f t="shared" si="176"/>
        <v>0</v>
      </c>
      <c r="AC246" s="188">
        <f t="shared" si="176"/>
        <v>0</v>
      </c>
      <c r="AD246" s="188">
        <f t="shared" si="176"/>
        <v>0</v>
      </c>
      <c r="AE246" s="188">
        <f t="shared" si="176"/>
        <v>0</v>
      </c>
      <c r="AF246" s="188">
        <f t="shared" si="176"/>
        <v>0</v>
      </c>
      <c r="AG246" s="188">
        <f t="shared" si="176"/>
        <v>0</v>
      </c>
      <c r="AH246" s="188">
        <f t="shared" si="176"/>
        <v>0</v>
      </c>
      <c r="AI246" s="188">
        <f t="shared" si="176"/>
        <v>0</v>
      </c>
      <c r="AJ246" s="188">
        <f t="shared" si="176"/>
        <v>0</v>
      </c>
      <c r="AK246" s="188">
        <f t="shared" si="176"/>
        <v>0</v>
      </c>
      <c r="AL246" s="188">
        <f t="shared" si="176"/>
        <v>0</v>
      </c>
      <c r="AM246" s="188">
        <f t="shared" si="176"/>
        <v>0</v>
      </c>
      <c r="AN246" s="188">
        <f t="shared" si="176"/>
        <v>0</v>
      </c>
      <c r="AO246" s="188">
        <f t="shared" si="176"/>
        <v>0</v>
      </c>
      <c r="AP246" s="188">
        <f t="shared" si="176"/>
        <v>0</v>
      </c>
      <c r="AQ246" s="188">
        <f t="shared" si="176"/>
        <v>0</v>
      </c>
      <c r="AR246" s="188">
        <f t="shared" ref="AR246" si="177">SUM(AR236:AR245)</f>
        <v>0</v>
      </c>
      <c r="AS246" s="188">
        <f t="shared" ref="AS246" si="178">SUM(AS236:AS245)</f>
        <v>0</v>
      </c>
      <c r="AT246" s="188">
        <f t="shared" ref="AT246:AU246" si="179">SUM(AT236:AT245)</f>
        <v>0</v>
      </c>
      <c r="AU246" s="188">
        <f t="shared" si="179"/>
        <v>0</v>
      </c>
      <c r="AV246" s="166"/>
      <c r="AW246" s="166"/>
    </row>
    <row r="247" spans="1:49" s="155" customFormat="1" hidden="1" x14ac:dyDescent="0.3">
      <c r="B247" s="154"/>
      <c r="D247" s="257"/>
      <c r="F247" s="157"/>
      <c r="G247" s="154"/>
      <c r="H247" s="154"/>
      <c r="I247" s="165"/>
      <c r="J247" s="154"/>
      <c r="L247" s="257"/>
      <c r="N247" s="157"/>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66"/>
      <c r="AW247" s="166"/>
    </row>
    <row r="248" spans="1:49" s="155" customFormat="1" hidden="1" x14ac:dyDescent="0.3">
      <c r="B248" s="154"/>
      <c r="D248" s="257"/>
      <c r="F248" s="157"/>
      <c r="G248" s="154"/>
      <c r="H248" s="154"/>
      <c r="I248" s="165"/>
      <c r="J248" s="154"/>
      <c r="L248" s="257"/>
      <c r="N248" s="157"/>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66"/>
      <c r="AW248" s="166"/>
    </row>
    <row r="249" spans="1:49" s="155" customFormat="1" x14ac:dyDescent="0.3">
      <c r="A249" s="220" t="s">
        <v>35</v>
      </c>
      <c r="B249" s="220" t="s">
        <v>36</v>
      </c>
      <c r="C249" s="196"/>
      <c r="D249" s="258"/>
      <c r="E249" s="260"/>
      <c r="F249" s="198"/>
      <c r="G249" s="194"/>
      <c r="H249" s="194"/>
      <c r="I249" s="194"/>
      <c r="J249" s="165"/>
      <c r="K249" s="604"/>
      <c r="L249" s="605"/>
      <c r="M249" s="239"/>
      <c r="N249" s="606"/>
      <c r="O249" s="165"/>
      <c r="P249" s="165"/>
      <c r="Q249" s="165"/>
      <c r="R249" s="165"/>
      <c r="S249" s="165"/>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66"/>
      <c r="AW249" s="166"/>
    </row>
    <row r="250" spans="1:49" s="155" customFormat="1" x14ac:dyDescent="0.3">
      <c r="A250" s="261"/>
      <c r="B250" s="194"/>
      <c r="C250" s="196"/>
      <c r="D250" s="258"/>
      <c r="E250" s="260"/>
      <c r="F250" s="198"/>
      <c r="G250" s="194"/>
      <c r="H250" s="194"/>
      <c r="I250" s="194"/>
      <c r="J250" s="165"/>
      <c r="K250" s="604"/>
      <c r="L250" s="605"/>
      <c r="M250" s="239"/>
      <c r="N250" s="606"/>
      <c r="O250" s="165"/>
      <c r="P250" s="165"/>
      <c r="Q250" s="165"/>
      <c r="R250" s="165"/>
      <c r="S250" s="165"/>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66"/>
      <c r="AW250" s="166"/>
    </row>
    <row r="251" spans="1:49" s="155" customFormat="1" x14ac:dyDescent="0.3">
      <c r="A251" s="147" t="s">
        <v>99</v>
      </c>
      <c r="B251" s="148" t="s">
        <v>51</v>
      </c>
      <c r="C251" s="147" t="s">
        <v>100</v>
      </c>
      <c r="D251" s="211" t="s">
        <v>101</v>
      </c>
      <c r="E251" s="169" t="s">
        <v>232</v>
      </c>
      <c r="F251" s="147" t="s">
        <v>87</v>
      </c>
      <c r="G251" s="170" t="s">
        <v>55</v>
      </c>
      <c r="H251" s="171"/>
      <c r="I251" s="152" t="s">
        <v>212</v>
      </c>
      <c r="J251" s="154"/>
      <c r="K251" s="147" t="s">
        <v>100</v>
      </c>
      <c r="L251" s="211" t="s">
        <v>101</v>
      </c>
      <c r="M251" s="275" t="s">
        <v>232</v>
      </c>
      <c r="N251" s="147" t="s">
        <v>87</v>
      </c>
      <c r="O251" s="170" t="s">
        <v>55</v>
      </c>
      <c r="P251" s="171"/>
      <c r="Q251" s="154"/>
      <c r="R251" s="170"/>
      <c r="S251" s="154"/>
      <c r="T251" s="170"/>
      <c r="U251" s="170"/>
      <c r="V251" s="154"/>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66"/>
      <c r="AW251" s="166"/>
    </row>
    <row r="252" spans="1:49" x14ac:dyDescent="0.3">
      <c r="A252" s="212"/>
      <c r="B252" s="490"/>
      <c r="C252" s="253">
        <v>0</v>
      </c>
      <c r="D252" s="254"/>
      <c r="E252" s="191">
        <f t="shared" ref="E252:E261" si="180">ROUND(C252*D252,2)</f>
        <v>0</v>
      </c>
      <c r="F252" s="231"/>
      <c r="G252" s="191">
        <f t="shared" ref="G252:G261" si="181">ROUND(E252*F252,2)</f>
        <v>0</v>
      </c>
      <c r="H252" s="191"/>
      <c r="I252" s="194"/>
      <c r="K252" s="253">
        <v>0</v>
      </c>
      <c r="L252" s="254"/>
      <c r="M252" s="191">
        <f t="shared" ref="M252:M261" si="182">ROUND(K252*L252,2)</f>
        <v>0</v>
      </c>
      <c r="N252" s="231"/>
      <c r="O252" s="191">
        <f t="shared" ref="O252:O261" si="183">ROUND(M252*N252,2)</f>
        <v>0</v>
      </c>
      <c r="P252" s="191"/>
      <c r="R252" s="191">
        <f t="shared" ref="R252:R262" si="184">O252-G252</f>
        <v>0</v>
      </c>
      <c r="T252" s="191">
        <f t="shared" ref="T252:T261" si="185">SUM(W252:AU252)</f>
        <v>0</v>
      </c>
      <c r="U252" s="191">
        <f t="shared" ref="U252:U262" si="186">G252-T252</f>
        <v>0</v>
      </c>
      <c r="W252" s="250"/>
      <c r="X252" s="250"/>
      <c r="Y252" s="250"/>
      <c r="Z252" s="250"/>
      <c r="AA252" s="250"/>
      <c r="AB252" s="250"/>
      <c r="AC252" s="250"/>
      <c r="AD252" s="250"/>
      <c r="AE252" s="250"/>
      <c r="AF252" s="250"/>
      <c r="AG252" s="250"/>
      <c r="AH252" s="250"/>
      <c r="AI252" s="250"/>
      <c r="AJ252" s="250"/>
      <c r="AK252" s="250"/>
      <c r="AL252" s="250"/>
      <c r="AM252" s="250"/>
      <c r="AN252" s="250"/>
      <c r="AO252" s="250"/>
      <c r="AP252" s="250"/>
      <c r="AQ252" s="250"/>
      <c r="AR252" s="250"/>
      <c r="AS252" s="250"/>
      <c r="AT252" s="250"/>
      <c r="AU252" s="250"/>
    </row>
    <row r="253" spans="1:49" x14ac:dyDescent="0.3">
      <c r="A253" s="212"/>
      <c r="B253" s="490"/>
      <c r="C253" s="253">
        <v>0</v>
      </c>
      <c r="D253" s="254"/>
      <c r="E253" s="191">
        <f t="shared" si="180"/>
        <v>0</v>
      </c>
      <c r="F253" s="231"/>
      <c r="G253" s="191">
        <f t="shared" si="181"/>
        <v>0</v>
      </c>
      <c r="H253" s="191"/>
      <c r="I253" s="194"/>
      <c r="K253" s="253">
        <v>0</v>
      </c>
      <c r="L253" s="254"/>
      <c r="M253" s="191">
        <f t="shared" si="182"/>
        <v>0</v>
      </c>
      <c r="N253" s="231"/>
      <c r="O253" s="191">
        <f t="shared" si="183"/>
        <v>0</v>
      </c>
      <c r="P253" s="191"/>
      <c r="R253" s="191">
        <f t="shared" si="184"/>
        <v>0</v>
      </c>
      <c r="T253" s="191">
        <f t="shared" si="185"/>
        <v>0</v>
      </c>
      <c r="U253" s="191">
        <f t="shared" si="186"/>
        <v>0</v>
      </c>
      <c r="W253" s="250"/>
      <c r="X253" s="250"/>
      <c r="Y253" s="250"/>
      <c r="Z253" s="250"/>
      <c r="AA253" s="250"/>
      <c r="AB253" s="250"/>
      <c r="AC253" s="250"/>
      <c r="AD253" s="250"/>
      <c r="AE253" s="250"/>
      <c r="AF253" s="250"/>
      <c r="AG253" s="250"/>
      <c r="AH253" s="250"/>
      <c r="AI253" s="250"/>
      <c r="AJ253" s="250"/>
      <c r="AK253" s="250"/>
      <c r="AL253" s="250"/>
      <c r="AM253" s="250"/>
      <c r="AN253" s="250"/>
      <c r="AO253" s="250"/>
      <c r="AP253" s="250"/>
      <c r="AQ253" s="250"/>
      <c r="AR253" s="250"/>
      <c r="AS253" s="250"/>
      <c r="AT253" s="250"/>
      <c r="AU253" s="250"/>
    </row>
    <row r="254" spans="1:49" x14ac:dyDescent="0.3">
      <c r="A254" s="212"/>
      <c r="B254" s="490"/>
      <c r="C254" s="253">
        <v>0</v>
      </c>
      <c r="D254" s="254"/>
      <c r="E254" s="191">
        <f t="shared" si="180"/>
        <v>0</v>
      </c>
      <c r="F254" s="231"/>
      <c r="G254" s="191">
        <f t="shared" si="181"/>
        <v>0</v>
      </c>
      <c r="H254" s="191"/>
      <c r="I254" s="194"/>
      <c r="K254" s="253">
        <v>0</v>
      </c>
      <c r="L254" s="254"/>
      <c r="M254" s="191">
        <f t="shared" si="182"/>
        <v>0</v>
      </c>
      <c r="N254" s="231"/>
      <c r="O254" s="191">
        <f t="shared" si="183"/>
        <v>0</v>
      </c>
      <c r="P254" s="191"/>
      <c r="R254" s="191">
        <f t="shared" si="184"/>
        <v>0</v>
      </c>
      <c r="T254" s="191">
        <f t="shared" si="185"/>
        <v>0</v>
      </c>
      <c r="U254" s="191">
        <f t="shared" si="186"/>
        <v>0</v>
      </c>
      <c r="W254" s="250"/>
      <c r="X254" s="250"/>
      <c r="Y254" s="250"/>
      <c r="Z254" s="250"/>
      <c r="AA254" s="250"/>
      <c r="AB254" s="250"/>
      <c r="AC254" s="250"/>
      <c r="AD254" s="250"/>
      <c r="AE254" s="250"/>
      <c r="AF254" s="250"/>
      <c r="AG254" s="250"/>
      <c r="AH254" s="250"/>
      <c r="AI254" s="250"/>
      <c r="AJ254" s="250"/>
      <c r="AK254" s="250"/>
      <c r="AL254" s="250"/>
      <c r="AM254" s="250"/>
      <c r="AN254" s="250"/>
      <c r="AO254" s="250"/>
      <c r="AP254" s="250"/>
      <c r="AQ254" s="250"/>
      <c r="AR254" s="250"/>
      <c r="AS254" s="250"/>
      <c r="AT254" s="250"/>
      <c r="AU254" s="250"/>
    </row>
    <row r="255" spans="1:49" x14ac:dyDescent="0.3">
      <c r="A255" s="212"/>
      <c r="B255" s="490"/>
      <c r="C255" s="253">
        <v>0</v>
      </c>
      <c r="D255" s="254"/>
      <c r="E255" s="191">
        <f t="shared" si="180"/>
        <v>0</v>
      </c>
      <c r="F255" s="231"/>
      <c r="G255" s="191">
        <f t="shared" si="181"/>
        <v>0</v>
      </c>
      <c r="H255" s="191"/>
      <c r="I255" s="194"/>
      <c r="K255" s="253">
        <v>0</v>
      </c>
      <c r="L255" s="254"/>
      <c r="M255" s="191">
        <f t="shared" si="182"/>
        <v>0</v>
      </c>
      <c r="N255" s="231"/>
      <c r="O255" s="191">
        <f t="shared" si="183"/>
        <v>0</v>
      </c>
      <c r="P255" s="191"/>
      <c r="R255" s="191">
        <f t="shared" si="184"/>
        <v>0</v>
      </c>
      <c r="T255" s="191">
        <f t="shared" si="185"/>
        <v>0</v>
      </c>
      <c r="U255" s="191">
        <f t="shared" si="186"/>
        <v>0</v>
      </c>
      <c r="W255" s="250"/>
      <c r="X255" s="250"/>
      <c r="Y255" s="250"/>
      <c r="Z255" s="250"/>
      <c r="AA255" s="250"/>
      <c r="AB255" s="250"/>
      <c r="AC255" s="250"/>
      <c r="AD255" s="250"/>
      <c r="AE255" s="250"/>
      <c r="AF255" s="250"/>
      <c r="AG255" s="250"/>
      <c r="AH255" s="250"/>
      <c r="AI255" s="250"/>
      <c r="AJ255" s="250"/>
      <c r="AK255" s="250"/>
      <c r="AL255" s="250"/>
      <c r="AM255" s="250"/>
      <c r="AN255" s="250"/>
      <c r="AO255" s="250"/>
      <c r="AP255" s="250"/>
      <c r="AQ255" s="250"/>
      <c r="AR255" s="250"/>
      <c r="AS255" s="250"/>
      <c r="AT255" s="250"/>
      <c r="AU255" s="250"/>
    </row>
    <row r="256" spans="1:49" x14ac:dyDescent="0.3">
      <c r="A256" s="212"/>
      <c r="B256" s="490"/>
      <c r="C256" s="253">
        <v>0</v>
      </c>
      <c r="D256" s="254"/>
      <c r="E256" s="191">
        <f t="shared" si="180"/>
        <v>0</v>
      </c>
      <c r="F256" s="231"/>
      <c r="G256" s="191">
        <f t="shared" si="181"/>
        <v>0</v>
      </c>
      <c r="H256" s="191"/>
      <c r="I256" s="194"/>
      <c r="K256" s="253">
        <v>0</v>
      </c>
      <c r="L256" s="254"/>
      <c r="M256" s="191">
        <f t="shared" si="182"/>
        <v>0</v>
      </c>
      <c r="N256" s="231"/>
      <c r="O256" s="191">
        <f t="shared" si="183"/>
        <v>0</v>
      </c>
      <c r="P256" s="191"/>
      <c r="R256" s="191">
        <f t="shared" si="184"/>
        <v>0</v>
      </c>
      <c r="T256" s="191">
        <f t="shared" si="185"/>
        <v>0</v>
      </c>
      <c r="U256" s="191">
        <f t="shared" si="186"/>
        <v>0</v>
      </c>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c r="AR256" s="250"/>
      <c r="AS256" s="250"/>
      <c r="AT256" s="250"/>
      <c r="AU256" s="250"/>
    </row>
    <row r="257" spans="1:49" x14ac:dyDescent="0.3">
      <c r="A257" s="212"/>
      <c r="B257" s="490"/>
      <c r="C257" s="253">
        <v>0</v>
      </c>
      <c r="D257" s="254"/>
      <c r="E257" s="191">
        <f t="shared" si="180"/>
        <v>0</v>
      </c>
      <c r="F257" s="231"/>
      <c r="G257" s="191">
        <f t="shared" si="181"/>
        <v>0</v>
      </c>
      <c r="H257" s="191"/>
      <c r="I257" s="194"/>
      <c r="K257" s="253">
        <v>0</v>
      </c>
      <c r="L257" s="254"/>
      <c r="M257" s="191">
        <f t="shared" si="182"/>
        <v>0</v>
      </c>
      <c r="N257" s="231"/>
      <c r="O257" s="191">
        <f t="shared" si="183"/>
        <v>0</v>
      </c>
      <c r="P257" s="191"/>
      <c r="R257" s="191">
        <f t="shared" si="184"/>
        <v>0</v>
      </c>
      <c r="T257" s="191">
        <f t="shared" si="185"/>
        <v>0</v>
      </c>
      <c r="U257" s="191">
        <f t="shared" si="186"/>
        <v>0</v>
      </c>
      <c r="W257" s="250"/>
      <c r="X257" s="250"/>
      <c r="Y257" s="250"/>
      <c r="Z257" s="250"/>
      <c r="AA257" s="250"/>
      <c r="AB257" s="250"/>
      <c r="AC257" s="250"/>
      <c r="AD257" s="250"/>
      <c r="AE257" s="250"/>
      <c r="AF257" s="250"/>
      <c r="AG257" s="250"/>
      <c r="AH257" s="250"/>
      <c r="AI257" s="250"/>
      <c r="AJ257" s="250"/>
      <c r="AK257" s="250"/>
      <c r="AL257" s="250"/>
      <c r="AM257" s="250"/>
      <c r="AN257" s="250"/>
      <c r="AO257" s="250"/>
      <c r="AP257" s="250"/>
      <c r="AQ257" s="250"/>
      <c r="AR257" s="250"/>
      <c r="AS257" s="250"/>
      <c r="AT257" s="250"/>
      <c r="AU257" s="250"/>
    </row>
    <row r="258" spans="1:49" x14ac:dyDescent="0.3">
      <c r="A258" s="212"/>
      <c r="B258" s="490"/>
      <c r="C258" s="253">
        <v>0</v>
      </c>
      <c r="D258" s="254"/>
      <c r="E258" s="191">
        <f t="shared" si="180"/>
        <v>0</v>
      </c>
      <c r="F258" s="231"/>
      <c r="G258" s="191">
        <f t="shared" si="181"/>
        <v>0</v>
      </c>
      <c r="H258" s="191"/>
      <c r="I258" s="194"/>
      <c r="K258" s="253">
        <v>0</v>
      </c>
      <c r="L258" s="254"/>
      <c r="M258" s="191">
        <f t="shared" si="182"/>
        <v>0</v>
      </c>
      <c r="N258" s="231"/>
      <c r="O258" s="191">
        <f t="shared" si="183"/>
        <v>0</v>
      </c>
      <c r="P258" s="191"/>
      <c r="R258" s="191">
        <f t="shared" si="184"/>
        <v>0</v>
      </c>
      <c r="T258" s="191">
        <f t="shared" si="185"/>
        <v>0</v>
      </c>
      <c r="U258" s="191">
        <f t="shared" si="186"/>
        <v>0</v>
      </c>
      <c r="W258" s="250"/>
      <c r="X258" s="250"/>
      <c r="Y258" s="250"/>
      <c r="Z258" s="250"/>
      <c r="AA258" s="250"/>
      <c r="AB258" s="250"/>
      <c r="AC258" s="250"/>
      <c r="AD258" s="250"/>
      <c r="AE258" s="250"/>
      <c r="AF258" s="250"/>
      <c r="AG258" s="250"/>
      <c r="AH258" s="250"/>
      <c r="AI258" s="250"/>
      <c r="AJ258" s="250"/>
      <c r="AK258" s="250"/>
      <c r="AL258" s="250"/>
      <c r="AM258" s="250"/>
      <c r="AN258" s="250"/>
      <c r="AO258" s="250"/>
      <c r="AP258" s="250"/>
      <c r="AQ258" s="250"/>
      <c r="AR258" s="250"/>
      <c r="AS258" s="250"/>
      <c r="AT258" s="250"/>
      <c r="AU258" s="250"/>
    </row>
    <row r="259" spans="1:49" x14ac:dyDescent="0.3">
      <c r="A259" s="212"/>
      <c r="B259" s="490"/>
      <c r="C259" s="253">
        <v>0</v>
      </c>
      <c r="D259" s="254"/>
      <c r="E259" s="191">
        <f t="shared" si="180"/>
        <v>0</v>
      </c>
      <c r="F259" s="231"/>
      <c r="G259" s="191">
        <f t="shared" si="181"/>
        <v>0</v>
      </c>
      <c r="H259" s="191"/>
      <c r="I259" s="194"/>
      <c r="K259" s="253">
        <v>0</v>
      </c>
      <c r="L259" s="254"/>
      <c r="M259" s="191">
        <f t="shared" si="182"/>
        <v>0</v>
      </c>
      <c r="N259" s="231"/>
      <c r="O259" s="191">
        <f t="shared" si="183"/>
        <v>0</v>
      </c>
      <c r="P259" s="191"/>
      <c r="R259" s="191">
        <f t="shared" si="184"/>
        <v>0</v>
      </c>
      <c r="T259" s="191">
        <f t="shared" si="185"/>
        <v>0</v>
      </c>
      <c r="U259" s="191">
        <f t="shared" si="186"/>
        <v>0</v>
      </c>
      <c r="W259" s="250"/>
      <c r="X259" s="250"/>
      <c r="Y259" s="250"/>
      <c r="Z259" s="250"/>
      <c r="AA259" s="250"/>
      <c r="AB259" s="250"/>
      <c r="AC259" s="250"/>
      <c r="AD259" s="250"/>
      <c r="AE259" s="250"/>
      <c r="AF259" s="250"/>
      <c r="AG259" s="250"/>
      <c r="AH259" s="250"/>
      <c r="AI259" s="250"/>
      <c r="AJ259" s="250"/>
      <c r="AK259" s="250"/>
      <c r="AL259" s="250"/>
      <c r="AM259" s="250"/>
      <c r="AN259" s="250"/>
      <c r="AO259" s="250"/>
      <c r="AP259" s="250"/>
      <c r="AQ259" s="250"/>
      <c r="AR259" s="250"/>
      <c r="AS259" s="250"/>
      <c r="AT259" s="250"/>
      <c r="AU259" s="250"/>
    </row>
    <row r="260" spans="1:49" x14ac:dyDescent="0.3">
      <c r="A260" s="212"/>
      <c r="B260" s="490"/>
      <c r="C260" s="253">
        <v>0</v>
      </c>
      <c r="D260" s="254"/>
      <c r="E260" s="191">
        <f t="shared" si="180"/>
        <v>0</v>
      </c>
      <c r="F260" s="231"/>
      <c r="G260" s="191">
        <f t="shared" si="181"/>
        <v>0</v>
      </c>
      <c r="H260" s="191"/>
      <c r="I260" s="194"/>
      <c r="K260" s="253">
        <v>0</v>
      </c>
      <c r="L260" s="254"/>
      <c r="M260" s="191">
        <f t="shared" si="182"/>
        <v>0</v>
      </c>
      <c r="N260" s="231"/>
      <c r="O260" s="191">
        <f t="shared" si="183"/>
        <v>0</v>
      </c>
      <c r="P260" s="191"/>
      <c r="R260" s="191">
        <f t="shared" si="184"/>
        <v>0</v>
      </c>
      <c r="T260" s="191">
        <f t="shared" si="185"/>
        <v>0</v>
      </c>
      <c r="U260" s="191">
        <f t="shared" si="186"/>
        <v>0</v>
      </c>
      <c r="W260" s="250"/>
      <c r="X260" s="250"/>
      <c r="Y260" s="250"/>
      <c r="Z260" s="250"/>
      <c r="AA260" s="250"/>
      <c r="AB260" s="250"/>
      <c r="AC260" s="250"/>
      <c r="AD260" s="250"/>
      <c r="AE260" s="250"/>
      <c r="AF260" s="250"/>
      <c r="AG260" s="250"/>
      <c r="AH260" s="250"/>
      <c r="AI260" s="250"/>
      <c r="AJ260" s="250"/>
      <c r="AK260" s="250"/>
      <c r="AL260" s="250"/>
      <c r="AM260" s="250"/>
      <c r="AN260" s="250"/>
      <c r="AO260" s="250"/>
      <c r="AP260" s="250"/>
      <c r="AQ260" s="250"/>
      <c r="AR260" s="250"/>
      <c r="AS260" s="250"/>
      <c r="AT260" s="250"/>
      <c r="AU260" s="250"/>
    </row>
    <row r="261" spans="1:49" ht="15" thickBot="1" x14ac:dyDescent="0.35">
      <c r="A261" s="213"/>
      <c r="B261" s="492"/>
      <c r="C261" s="255">
        <v>0</v>
      </c>
      <c r="D261" s="256"/>
      <c r="E261" s="236">
        <f t="shared" si="180"/>
        <v>0</v>
      </c>
      <c r="F261" s="237"/>
      <c r="G261" s="236">
        <f t="shared" si="181"/>
        <v>0</v>
      </c>
      <c r="H261" s="191"/>
      <c r="I261" s="194"/>
      <c r="K261" s="255">
        <v>0</v>
      </c>
      <c r="L261" s="256"/>
      <c r="M261" s="236">
        <f t="shared" si="182"/>
        <v>0</v>
      </c>
      <c r="N261" s="237"/>
      <c r="O261" s="236">
        <f t="shared" si="183"/>
        <v>0</v>
      </c>
      <c r="P261" s="191"/>
      <c r="R261" s="236">
        <f t="shared" si="184"/>
        <v>0</v>
      </c>
      <c r="T261" s="236">
        <f t="shared" si="185"/>
        <v>0</v>
      </c>
      <c r="U261" s="236">
        <f t="shared" si="186"/>
        <v>0</v>
      </c>
      <c r="W261" s="238"/>
      <c r="X261" s="238"/>
      <c r="Y261" s="238"/>
      <c r="Z261" s="238"/>
      <c r="AA261" s="238"/>
      <c r="AB261" s="238"/>
      <c r="AC261" s="238"/>
      <c r="AD261" s="238"/>
      <c r="AE261" s="238"/>
      <c r="AF261" s="238"/>
      <c r="AG261" s="238"/>
      <c r="AH261" s="238"/>
      <c r="AI261" s="238"/>
      <c r="AJ261" s="238"/>
      <c r="AK261" s="238"/>
      <c r="AL261" s="238"/>
      <c r="AM261" s="238"/>
      <c r="AN261" s="238"/>
      <c r="AO261" s="238"/>
      <c r="AP261" s="238"/>
      <c r="AQ261" s="238"/>
      <c r="AR261" s="238"/>
      <c r="AS261" s="238"/>
      <c r="AT261" s="238"/>
      <c r="AU261" s="238"/>
    </row>
    <row r="262" spans="1:49" s="155" customFormat="1" ht="15.6" thickTop="1" thickBot="1" x14ac:dyDescent="0.35">
      <c r="A262" s="206" t="s">
        <v>124</v>
      </c>
      <c r="B262" s="154"/>
      <c r="D262" s="257"/>
      <c r="E262" s="172">
        <f>SUM(E252:E261)</f>
        <v>0</v>
      </c>
      <c r="F262" s="157"/>
      <c r="G262" s="188">
        <f>SUM(G252:G261)</f>
        <v>0</v>
      </c>
      <c r="H262" s="184"/>
      <c r="I262" s="185">
        <v>0</v>
      </c>
      <c r="J262" s="154"/>
      <c r="L262" s="257"/>
      <c r="M262" s="172">
        <f>SUM(M252:M261)</f>
        <v>0</v>
      </c>
      <c r="N262" s="157"/>
      <c r="O262" s="188">
        <f>SUM(O252:O261)</f>
        <v>0</v>
      </c>
      <c r="P262" s="184"/>
      <c r="Q262" s="154"/>
      <c r="R262" s="188">
        <f t="shared" si="184"/>
        <v>0</v>
      </c>
      <c r="S262" s="154"/>
      <c r="T262" s="188">
        <f>SUM(W262:AU262)</f>
        <v>0</v>
      </c>
      <c r="U262" s="188">
        <f t="shared" si="186"/>
        <v>0</v>
      </c>
      <c r="V262" s="154"/>
      <c r="W262" s="188">
        <f>SUM(W252:W261)</f>
        <v>0</v>
      </c>
      <c r="X262" s="188">
        <f t="shared" ref="X262:AQ262" si="187">SUM(X252:X261)</f>
        <v>0</v>
      </c>
      <c r="Y262" s="188">
        <f t="shared" si="187"/>
        <v>0</v>
      </c>
      <c r="Z262" s="188">
        <f t="shared" si="187"/>
        <v>0</v>
      </c>
      <c r="AA262" s="188">
        <f t="shared" si="187"/>
        <v>0</v>
      </c>
      <c r="AB262" s="188">
        <f t="shared" si="187"/>
        <v>0</v>
      </c>
      <c r="AC262" s="188">
        <f t="shared" si="187"/>
        <v>0</v>
      </c>
      <c r="AD262" s="188">
        <f t="shared" si="187"/>
        <v>0</v>
      </c>
      <c r="AE262" s="188">
        <f t="shared" si="187"/>
        <v>0</v>
      </c>
      <c r="AF262" s="188">
        <f t="shared" si="187"/>
        <v>0</v>
      </c>
      <c r="AG262" s="188">
        <f t="shared" si="187"/>
        <v>0</v>
      </c>
      <c r="AH262" s="188">
        <f t="shared" si="187"/>
        <v>0</v>
      </c>
      <c r="AI262" s="188">
        <f t="shared" si="187"/>
        <v>0</v>
      </c>
      <c r="AJ262" s="188">
        <f t="shared" si="187"/>
        <v>0</v>
      </c>
      <c r="AK262" s="188">
        <f t="shared" si="187"/>
        <v>0</v>
      </c>
      <c r="AL262" s="188">
        <f t="shared" si="187"/>
        <v>0</v>
      </c>
      <c r="AM262" s="188">
        <f t="shared" si="187"/>
        <v>0</v>
      </c>
      <c r="AN262" s="188">
        <f t="shared" si="187"/>
        <v>0</v>
      </c>
      <c r="AO262" s="188">
        <f t="shared" si="187"/>
        <v>0</v>
      </c>
      <c r="AP262" s="188">
        <f t="shared" si="187"/>
        <v>0</v>
      </c>
      <c r="AQ262" s="188">
        <f t="shared" si="187"/>
        <v>0</v>
      </c>
      <c r="AR262" s="188">
        <f t="shared" ref="AR262" si="188">SUM(AR252:AR261)</f>
        <v>0</v>
      </c>
      <c r="AS262" s="188">
        <f t="shared" ref="AS262" si="189">SUM(AS252:AS261)</f>
        <v>0</v>
      </c>
      <c r="AT262" s="188">
        <f t="shared" ref="AT262:AU262" si="190">SUM(AT252:AT261)</f>
        <v>0</v>
      </c>
      <c r="AU262" s="188">
        <f t="shared" si="190"/>
        <v>0</v>
      </c>
      <c r="AV262" s="166"/>
      <c r="AW262" s="166"/>
    </row>
    <row r="263" spans="1:49" s="155" customFormat="1" x14ac:dyDescent="0.3">
      <c r="B263" s="154"/>
      <c r="D263" s="257"/>
      <c r="F263" s="157"/>
      <c r="G263" s="154"/>
      <c r="H263" s="154"/>
      <c r="I263" s="165"/>
      <c r="J263" s="154"/>
      <c r="L263" s="257"/>
      <c r="N263" s="157"/>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66"/>
      <c r="AW263" s="166"/>
    </row>
    <row r="264" spans="1:49" s="155" customFormat="1" x14ac:dyDescent="0.3">
      <c r="B264" s="154"/>
      <c r="D264" s="257"/>
      <c r="F264" s="157"/>
      <c r="G264" s="154"/>
      <c r="H264" s="154"/>
      <c r="I264" s="165"/>
      <c r="J264" s="154"/>
      <c r="L264" s="257"/>
      <c r="N264" s="157"/>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66"/>
      <c r="AW264" s="166"/>
    </row>
    <row r="265" spans="1:49" s="155" customFormat="1" hidden="1" x14ac:dyDescent="0.3">
      <c r="A265" s="220" t="s">
        <v>218</v>
      </c>
      <c r="B265" s="220" t="s">
        <v>220</v>
      </c>
      <c r="C265" s="196"/>
      <c r="D265" s="258"/>
      <c r="E265" s="260"/>
      <c r="F265" s="198"/>
      <c r="G265" s="194"/>
      <c r="H265" s="194"/>
      <c r="I265" s="194"/>
      <c r="J265" s="165"/>
      <c r="K265" s="604"/>
      <c r="L265" s="605"/>
      <c r="M265" s="239"/>
      <c r="N265" s="606"/>
      <c r="O265" s="165"/>
      <c r="P265" s="165"/>
      <c r="Q265" s="165"/>
      <c r="R265" s="165"/>
      <c r="S265" s="165"/>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66"/>
      <c r="AW265" s="166"/>
    </row>
    <row r="266" spans="1:49" s="155" customFormat="1" hidden="1" x14ac:dyDescent="0.3">
      <c r="A266" s="261"/>
      <c r="B266" s="194"/>
      <c r="C266" s="196"/>
      <c r="D266" s="258"/>
      <c r="E266" s="260"/>
      <c r="F266" s="198"/>
      <c r="G266" s="194"/>
      <c r="H266" s="194"/>
      <c r="I266" s="194"/>
      <c r="J266" s="165"/>
      <c r="K266" s="604"/>
      <c r="L266" s="605"/>
      <c r="M266" s="239"/>
      <c r="N266" s="606"/>
      <c r="O266" s="165"/>
      <c r="P266" s="165"/>
      <c r="Q266" s="165"/>
      <c r="R266" s="165"/>
      <c r="S266" s="165"/>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66"/>
      <c r="AW266" s="166"/>
    </row>
    <row r="267" spans="1:49" s="155" customFormat="1" hidden="1" x14ac:dyDescent="0.3">
      <c r="A267" s="147" t="s">
        <v>99</v>
      </c>
      <c r="B267" s="148" t="s">
        <v>51</v>
      </c>
      <c r="C267" s="147" t="s">
        <v>100</v>
      </c>
      <c r="D267" s="211" t="s">
        <v>101</v>
      </c>
      <c r="E267" s="169" t="s">
        <v>232</v>
      </c>
      <c r="F267" s="147" t="s">
        <v>87</v>
      </c>
      <c r="G267" s="170" t="s">
        <v>55</v>
      </c>
      <c r="H267" s="171"/>
      <c r="I267" s="152" t="s">
        <v>212</v>
      </c>
      <c r="J267" s="154"/>
      <c r="K267" s="147" t="s">
        <v>100</v>
      </c>
      <c r="L267" s="211" t="s">
        <v>101</v>
      </c>
      <c r="M267" s="275" t="s">
        <v>232</v>
      </c>
      <c r="N267" s="147" t="s">
        <v>87</v>
      </c>
      <c r="O267" s="170" t="s">
        <v>55</v>
      </c>
      <c r="P267" s="171"/>
      <c r="Q267" s="154"/>
      <c r="R267" s="170"/>
      <c r="S267" s="154"/>
      <c r="T267" s="170"/>
      <c r="U267" s="170"/>
      <c r="V267" s="154"/>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66"/>
      <c r="AW267" s="166"/>
    </row>
    <row r="268" spans="1:49" hidden="1" x14ac:dyDescent="0.3">
      <c r="A268" s="212"/>
      <c r="B268" s="490"/>
      <c r="C268" s="253">
        <v>0</v>
      </c>
      <c r="D268" s="254"/>
      <c r="E268" s="191">
        <f t="shared" ref="E268:E277" si="191">ROUND(C268*D268,2)</f>
        <v>0</v>
      </c>
      <c r="F268" s="231"/>
      <c r="G268" s="191">
        <f t="shared" ref="G268:G277" si="192">ROUND(E268*F268,2)</f>
        <v>0</v>
      </c>
      <c r="H268" s="191"/>
      <c r="I268" s="194"/>
      <c r="K268" s="253">
        <v>0</v>
      </c>
      <c r="L268" s="254"/>
      <c r="M268" s="191">
        <f t="shared" ref="M268:M277" si="193">ROUND(K268*L268,2)</f>
        <v>0</v>
      </c>
      <c r="N268" s="231"/>
      <c r="O268" s="191">
        <f t="shared" ref="O268:O277" si="194">ROUND(M268*N268,2)</f>
        <v>0</v>
      </c>
      <c r="P268" s="191"/>
      <c r="R268" s="191">
        <f t="shared" ref="R268:R278" si="195">O268-G268</f>
        <v>0</v>
      </c>
      <c r="T268" s="191">
        <f t="shared" ref="T268:T277" si="196">SUM(W268:AU268)</f>
        <v>0</v>
      </c>
      <c r="U268" s="191">
        <f t="shared" ref="U268:U278" si="197">G268-T268</f>
        <v>0</v>
      </c>
      <c r="W268" s="250"/>
      <c r="X268" s="250"/>
      <c r="Y268" s="250"/>
      <c r="Z268" s="250"/>
      <c r="AA268" s="250"/>
      <c r="AB268" s="250"/>
      <c r="AC268" s="250"/>
      <c r="AD268" s="250"/>
      <c r="AE268" s="250"/>
      <c r="AF268" s="250"/>
      <c r="AG268" s="250"/>
      <c r="AH268" s="250"/>
      <c r="AI268" s="250"/>
      <c r="AJ268" s="250"/>
      <c r="AK268" s="250"/>
      <c r="AL268" s="250"/>
      <c r="AM268" s="250"/>
      <c r="AN268" s="250"/>
      <c r="AO268" s="250"/>
      <c r="AP268" s="250"/>
      <c r="AQ268" s="250"/>
      <c r="AR268" s="250"/>
      <c r="AS268" s="250"/>
      <c r="AT268" s="250"/>
      <c r="AU268" s="250"/>
    </row>
    <row r="269" spans="1:49" hidden="1" x14ac:dyDescent="0.3">
      <c r="A269" s="212"/>
      <c r="B269" s="490"/>
      <c r="C269" s="253">
        <v>0</v>
      </c>
      <c r="D269" s="254"/>
      <c r="E269" s="191">
        <f t="shared" si="191"/>
        <v>0</v>
      </c>
      <c r="F269" s="231"/>
      <c r="G269" s="191">
        <f t="shared" si="192"/>
        <v>0</v>
      </c>
      <c r="H269" s="191"/>
      <c r="I269" s="194"/>
      <c r="K269" s="253">
        <v>0</v>
      </c>
      <c r="L269" s="254"/>
      <c r="M269" s="191">
        <f t="shared" si="193"/>
        <v>0</v>
      </c>
      <c r="N269" s="231"/>
      <c r="O269" s="191">
        <f t="shared" si="194"/>
        <v>0</v>
      </c>
      <c r="P269" s="191"/>
      <c r="R269" s="191">
        <f t="shared" si="195"/>
        <v>0</v>
      </c>
      <c r="T269" s="191">
        <f t="shared" si="196"/>
        <v>0</v>
      </c>
      <c r="U269" s="191">
        <f t="shared" si="197"/>
        <v>0</v>
      </c>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c r="AR269" s="250"/>
      <c r="AS269" s="250"/>
      <c r="AT269" s="250"/>
      <c r="AU269" s="250"/>
    </row>
    <row r="270" spans="1:49" hidden="1" x14ac:dyDescent="0.3">
      <c r="A270" s="212"/>
      <c r="B270" s="490"/>
      <c r="C270" s="253">
        <v>0</v>
      </c>
      <c r="D270" s="254"/>
      <c r="E270" s="191">
        <f t="shared" si="191"/>
        <v>0</v>
      </c>
      <c r="F270" s="231"/>
      <c r="G270" s="191">
        <f t="shared" si="192"/>
        <v>0</v>
      </c>
      <c r="H270" s="191"/>
      <c r="I270" s="194"/>
      <c r="K270" s="253">
        <v>0</v>
      </c>
      <c r="L270" s="254"/>
      <c r="M270" s="191">
        <f t="shared" si="193"/>
        <v>0</v>
      </c>
      <c r="N270" s="231"/>
      <c r="O270" s="191">
        <f t="shared" si="194"/>
        <v>0</v>
      </c>
      <c r="P270" s="191"/>
      <c r="R270" s="191">
        <f t="shared" si="195"/>
        <v>0</v>
      </c>
      <c r="T270" s="191">
        <f t="shared" si="196"/>
        <v>0</v>
      </c>
      <c r="U270" s="191">
        <f t="shared" si="197"/>
        <v>0</v>
      </c>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50"/>
      <c r="AR270" s="250"/>
      <c r="AS270" s="250"/>
      <c r="AT270" s="250"/>
      <c r="AU270" s="250"/>
    </row>
    <row r="271" spans="1:49" hidden="1" x14ac:dyDescent="0.3">
      <c r="A271" s="212"/>
      <c r="B271" s="490"/>
      <c r="C271" s="253">
        <v>0</v>
      </c>
      <c r="D271" s="254"/>
      <c r="E271" s="191">
        <f t="shared" si="191"/>
        <v>0</v>
      </c>
      <c r="F271" s="231"/>
      <c r="G271" s="191">
        <f t="shared" si="192"/>
        <v>0</v>
      </c>
      <c r="H271" s="191"/>
      <c r="I271" s="194"/>
      <c r="K271" s="253">
        <v>0</v>
      </c>
      <c r="L271" s="254"/>
      <c r="M271" s="191">
        <f t="shared" si="193"/>
        <v>0</v>
      </c>
      <c r="N271" s="231"/>
      <c r="O271" s="191">
        <f t="shared" si="194"/>
        <v>0</v>
      </c>
      <c r="P271" s="191"/>
      <c r="R271" s="191">
        <f t="shared" si="195"/>
        <v>0</v>
      </c>
      <c r="T271" s="191">
        <f t="shared" si="196"/>
        <v>0</v>
      </c>
      <c r="U271" s="191">
        <f t="shared" si="197"/>
        <v>0</v>
      </c>
      <c r="W271" s="250"/>
      <c r="X271" s="250"/>
      <c r="Y271" s="250"/>
      <c r="Z271" s="250"/>
      <c r="AA271" s="250"/>
      <c r="AB271" s="250"/>
      <c r="AC271" s="250"/>
      <c r="AD271" s="250"/>
      <c r="AE271" s="250"/>
      <c r="AF271" s="250"/>
      <c r="AG271" s="250"/>
      <c r="AH271" s="250"/>
      <c r="AI271" s="250"/>
      <c r="AJ271" s="250"/>
      <c r="AK271" s="250"/>
      <c r="AL271" s="250"/>
      <c r="AM271" s="250"/>
      <c r="AN271" s="250"/>
      <c r="AO271" s="250"/>
      <c r="AP271" s="250"/>
      <c r="AQ271" s="250"/>
      <c r="AR271" s="250"/>
      <c r="AS271" s="250"/>
      <c r="AT271" s="250"/>
      <c r="AU271" s="250"/>
    </row>
    <row r="272" spans="1:49" hidden="1" x14ac:dyDescent="0.3">
      <c r="A272" s="212"/>
      <c r="B272" s="490"/>
      <c r="C272" s="253">
        <v>0</v>
      </c>
      <c r="D272" s="254"/>
      <c r="E272" s="191">
        <f t="shared" si="191"/>
        <v>0</v>
      </c>
      <c r="F272" s="231"/>
      <c r="G272" s="191">
        <f t="shared" si="192"/>
        <v>0</v>
      </c>
      <c r="H272" s="191"/>
      <c r="I272" s="194"/>
      <c r="K272" s="253">
        <v>0</v>
      </c>
      <c r="L272" s="254"/>
      <c r="M272" s="191">
        <f t="shared" si="193"/>
        <v>0</v>
      </c>
      <c r="N272" s="231"/>
      <c r="O272" s="191">
        <f t="shared" si="194"/>
        <v>0</v>
      </c>
      <c r="P272" s="191"/>
      <c r="R272" s="191">
        <f t="shared" si="195"/>
        <v>0</v>
      </c>
      <c r="T272" s="191">
        <f t="shared" si="196"/>
        <v>0</v>
      </c>
      <c r="U272" s="191">
        <f t="shared" si="197"/>
        <v>0</v>
      </c>
      <c r="W272" s="250"/>
      <c r="X272" s="250"/>
      <c r="Y272" s="250"/>
      <c r="Z272" s="250"/>
      <c r="AA272" s="250"/>
      <c r="AB272" s="250"/>
      <c r="AC272" s="250"/>
      <c r="AD272" s="250"/>
      <c r="AE272" s="250"/>
      <c r="AF272" s="250"/>
      <c r="AG272" s="250"/>
      <c r="AH272" s="250"/>
      <c r="AI272" s="250"/>
      <c r="AJ272" s="250"/>
      <c r="AK272" s="250"/>
      <c r="AL272" s="250"/>
      <c r="AM272" s="250"/>
      <c r="AN272" s="250"/>
      <c r="AO272" s="250"/>
      <c r="AP272" s="250"/>
      <c r="AQ272" s="250"/>
      <c r="AR272" s="250"/>
      <c r="AS272" s="250"/>
      <c r="AT272" s="250"/>
      <c r="AU272" s="250"/>
    </row>
    <row r="273" spans="1:49" hidden="1" x14ac:dyDescent="0.3">
      <c r="A273" s="212"/>
      <c r="B273" s="490"/>
      <c r="C273" s="253">
        <v>0</v>
      </c>
      <c r="D273" s="254"/>
      <c r="E273" s="191">
        <f t="shared" si="191"/>
        <v>0</v>
      </c>
      <c r="F273" s="231"/>
      <c r="G273" s="191">
        <f t="shared" si="192"/>
        <v>0</v>
      </c>
      <c r="H273" s="191"/>
      <c r="I273" s="194"/>
      <c r="K273" s="253">
        <v>0</v>
      </c>
      <c r="L273" s="254"/>
      <c r="M273" s="191">
        <f t="shared" si="193"/>
        <v>0</v>
      </c>
      <c r="N273" s="231"/>
      <c r="O273" s="191">
        <f t="shared" si="194"/>
        <v>0</v>
      </c>
      <c r="P273" s="191"/>
      <c r="R273" s="191">
        <f t="shared" si="195"/>
        <v>0</v>
      </c>
      <c r="T273" s="191">
        <f t="shared" si="196"/>
        <v>0</v>
      </c>
      <c r="U273" s="191">
        <f t="shared" si="197"/>
        <v>0</v>
      </c>
      <c r="W273" s="250"/>
      <c r="X273" s="250"/>
      <c r="Y273" s="250"/>
      <c r="Z273" s="250"/>
      <c r="AA273" s="250"/>
      <c r="AB273" s="250"/>
      <c r="AC273" s="250"/>
      <c r="AD273" s="250"/>
      <c r="AE273" s="250"/>
      <c r="AF273" s="250"/>
      <c r="AG273" s="250"/>
      <c r="AH273" s="250"/>
      <c r="AI273" s="250"/>
      <c r="AJ273" s="250"/>
      <c r="AK273" s="250"/>
      <c r="AL273" s="250"/>
      <c r="AM273" s="250"/>
      <c r="AN273" s="250"/>
      <c r="AO273" s="250"/>
      <c r="AP273" s="250"/>
      <c r="AQ273" s="250"/>
      <c r="AR273" s="250"/>
      <c r="AS273" s="250"/>
      <c r="AT273" s="250"/>
      <c r="AU273" s="250"/>
    </row>
    <row r="274" spans="1:49" hidden="1" x14ac:dyDescent="0.3">
      <c r="A274" s="212"/>
      <c r="B274" s="490"/>
      <c r="C274" s="253">
        <v>0</v>
      </c>
      <c r="D274" s="254"/>
      <c r="E274" s="191">
        <f t="shared" si="191"/>
        <v>0</v>
      </c>
      <c r="F274" s="231"/>
      <c r="G274" s="191">
        <f t="shared" si="192"/>
        <v>0</v>
      </c>
      <c r="H274" s="191"/>
      <c r="I274" s="194"/>
      <c r="K274" s="253">
        <v>0</v>
      </c>
      <c r="L274" s="254"/>
      <c r="M274" s="191">
        <f t="shared" si="193"/>
        <v>0</v>
      </c>
      <c r="N274" s="231"/>
      <c r="O274" s="191">
        <f t="shared" si="194"/>
        <v>0</v>
      </c>
      <c r="P274" s="191"/>
      <c r="R274" s="191">
        <f t="shared" si="195"/>
        <v>0</v>
      </c>
      <c r="T274" s="191">
        <f t="shared" si="196"/>
        <v>0</v>
      </c>
      <c r="U274" s="191">
        <f t="shared" si="197"/>
        <v>0</v>
      </c>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row>
    <row r="275" spans="1:49" hidden="1" x14ac:dyDescent="0.3">
      <c r="A275" s="212"/>
      <c r="B275" s="490"/>
      <c r="C275" s="253">
        <v>0</v>
      </c>
      <c r="D275" s="254"/>
      <c r="E275" s="191">
        <f t="shared" si="191"/>
        <v>0</v>
      </c>
      <c r="F275" s="231"/>
      <c r="G275" s="191">
        <f t="shared" si="192"/>
        <v>0</v>
      </c>
      <c r="H275" s="191"/>
      <c r="I275" s="194"/>
      <c r="K275" s="253">
        <v>0</v>
      </c>
      <c r="L275" s="254"/>
      <c r="M275" s="191">
        <f t="shared" si="193"/>
        <v>0</v>
      </c>
      <c r="N275" s="231"/>
      <c r="O275" s="191">
        <f t="shared" si="194"/>
        <v>0</v>
      </c>
      <c r="P275" s="191"/>
      <c r="R275" s="191">
        <f t="shared" si="195"/>
        <v>0</v>
      </c>
      <c r="T275" s="191">
        <f t="shared" si="196"/>
        <v>0</v>
      </c>
      <c r="U275" s="191">
        <f t="shared" si="197"/>
        <v>0</v>
      </c>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c r="AR275" s="250"/>
      <c r="AS275" s="250"/>
      <c r="AT275" s="250"/>
      <c r="AU275" s="250"/>
    </row>
    <row r="276" spans="1:49" hidden="1" x14ac:dyDescent="0.3">
      <c r="A276" s="212"/>
      <c r="B276" s="490"/>
      <c r="C276" s="253">
        <v>0</v>
      </c>
      <c r="D276" s="254"/>
      <c r="E276" s="191">
        <f t="shared" si="191"/>
        <v>0</v>
      </c>
      <c r="F276" s="231"/>
      <c r="G276" s="191">
        <f t="shared" si="192"/>
        <v>0</v>
      </c>
      <c r="H276" s="191"/>
      <c r="I276" s="194"/>
      <c r="K276" s="253">
        <v>0</v>
      </c>
      <c r="L276" s="254"/>
      <c r="M276" s="191">
        <f t="shared" si="193"/>
        <v>0</v>
      </c>
      <c r="N276" s="231"/>
      <c r="O276" s="191">
        <f t="shared" si="194"/>
        <v>0</v>
      </c>
      <c r="P276" s="191"/>
      <c r="R276" s="191">
        <f t="shared" si="195"/>
        <v>0</v>
      </c>
      <c r="T276" s="191">
        <f t="shared" si="196"/>
        <v>0</v>
      </c>
      <c r="U276" s="191">
        <f t="shared" si="197"/>
        <v>0</v>
      </c>
      <c r="W276" s="250"/>
      <c r="X276" s="250"/>
      <c r="Y276" s="250"/>
      <c r="Z276" s="250"/>
      <c r="AA276" s="250"/>
      <c r="AB276" s="250"/>
      <c r="AC276" s="250"/>
      <c r="AD276" s="250"/>
      <c r="AE276" s="250"/>
      <c r="AF276" s="250"/>
      <c r="AG276" s="250"/>
      <c r="AH276" s="250"/>
      <c r="AI276" s="250"/>
      <c r="AJ276" s="250"/>
      <c r="AK276" s="250"/>
      <c r="AL276" s="250"/>
      <c r="AM276" s="250"/>
      <c r="AN276" s="250"/>
      <c r="AO276" s="250"/>
      <c r="AP276" s="250"/>
      <c r="AQ276" s="250"/>
      <c r="AR276" s="250"/>
      <c r="AS276" s="250"/>
      <c r="AT276" s="250"/>
      <c r="AU276" s="250"/>
    </row>
    <row r="277" spans="1:49" ht="15" hidden="1" thickBot="1" x14ac:dyDescent="0.35">
      <c r="A277" s="213"/>
      <c r="B277" s="492"/>
      <c r="C277" s="255">
        <v>0</v>
      </c>
      <c r="D277" s="256"/>
      <c r="E277" s="236">
        <f t="shared" si="191"/>
        <v>0</v>
      </c>
      <c r="F277" s="237"/>
      <c r="G277" s="236">
        <f t="shared" si="192"/>
        <v>0</v>
      </c>
      <c r="H277" s="191"/>
      <c r="I277" s="194"/>
      <c r="K277" s="255">
        <v>0</v>
      </c>
      <c r="L277" s="256"/>
      <c r="M277" s="236">
        <f t="shared" si="193"/>
        <v>0</v>
      </c>
      <c r="N277" s="237"/>
      <c r="O277" s="236">
        <f t="shared" si="194"/>
        <v>0</v>
      </c>
      <c r="P277" s="191"/>
      <c r="R277" s="236">
        <f t="shared" si="195"/>
        <v>0</v>
      </c>
      <c r="T277" s="236">
        <f t="shared" si="196"/>
        <v>0</v>
      </c>
      <c r="U277" s="236">
        <f t="shared" si="197"/>
        <v>0</v>
      </c>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row>
    <row r="278" spans="1:49" s="155" customFormat="1" ht="15.6" hidden="1" thickTop="1" thickBot="1" x14ac:dyDescent="0.35">
      <c r="A278" s="206" t="s">
        <v>221</v>
      </c>
      <c r="B278" s="154"/>
      <c r="D278" s="257"/>
      <c r="E278" s="172">
        <f>SUM(E268:E277)</f>
        <v>0</v>
      </c>
      <c r="F278" s="157"/>
      <c r="G278" s="188">
        <f>SUM(G268:G277)</f>
        <v>0</v>
      </c>
      <c r="H278" s="184"/>
      <c r="I278" s="185">
        <v>0</v>
      </c>
      <c r="J278" s="154"/>
      <c r="L278" s="257"/>
      <c r="M278" s="172">
        <f>SUM(M268:M277)</f>
        <v>0</v>
      </c>
      <c r="N278" s="157"/>
      <c r="O278" s="188">
        <f>SUM(O268:O277)</f>
        <v>0</v>
      </c>
      <c r="P278" s="184"/>
      <c r="Q278" s="154"/>
      <c r="R278" s="188">
        <f t="shared" si="195"/>
        <v>0</v>
      </c>
      <c r="S278" s="154"/>
      <c r="T278" s="188">
        <f>SUM(W278:AU278)</f>
        <v>0</v>
      </c>
      <c r="U278" s="188">
        <f t="shared" si="197"/>
        <v>0</v>
      </c>
      <c r="V278" s="154"/>
      <c r="W278" s="188">
        <f>SUM(W268:W277)</f>
        <v>0</v>
      </c>
      <c r="X278" s="188">
        <f t="shared" ref="X278:AQ278" si="198">SUM(X268:X277)</f>
        <v>0</v>
      </c>
      <c r="Y278" s="188">
        <f t="shared" si="198"/>
        <v>0</v>
      </c>
      <c r="Z278" s="188">
        <f t="shared" si="198"/>
        <v>0</v>
      </c>
      <c r="AA278" s="188">
        <f t="shared" si="198"/>
        <v>0</v>
      </c>
      <c r="AB278" s="188">
        <f t="shared" si="198"/>
        <v>0</v>
      </c>
      <c r="AC278" s="188">
        <f t="shared" si="198"/>
        <v>0</v>
      </c>
      <c r="AD278" s="188">
        <f t="shared" si="198"/>
        <v>0</v>
      </c>
      <c r="AE278" s="188">
        <f t="shared" si="198"/>
        <v>0</v>
      </c>
      <c r="AF278" s="188">
        <f t="shared" si="198"/>
        <v>0</v>
      </c>
      <c r="AG278" s="188">
        <f t="shared" si="198"/>
        <v>0</v>
      </c>
      <c r="AH278" s="188">
        <f t="shared" si="198"/>
        <v>0</v>
      </c>
      <c r="AI278" s="188">
        <f t="shared" si="198"/>
        <v>0</v>
      </c>
      <c r="AJ278" s="188">
        <f t="shared" si="198"/>
        <v>0</v>
      </c>
      <c r="AK278" s="188">
        <f t="shared" si="198"/>
        <v>0</v>
      </c>
      <c r="AL278" s="188">
        <f t="shared" si="198"/>
        <v>0</v>
      </c>
      <c r="AM278" s="188">
        <f t="shared" si="198"/>
        <v>0</v>
      </c>
      <c r="AN278" s="188">
        <f t="shared" si="198"/>
        <v>0</v>
      </c>
      <c r="AO278" s="188">
        <f t="shared" si="198"/>
        <v>0</v>
      </c>
      <c r="AP278" s="188">
        <f t="shared" si="198"/>
        <v>0</v>
      </c>
      <c r="AQ278" s="188">
        <f t="shared" si="198"/>
        <v>0</v>
      </c>
      <c r="AR278" s="188">
        <f t="shared" ref="AR278" si="199">SUM(AR268:AR277)</f>
        <v>0</v>
      </c>
      <c r="AS278" s="188">
        <f t="shared" ref="AS278" si="200">SUM(AS268:AS277)</f>
        <v>0</v>
      </c>
      <c r="AT278" s="188">
        <f t="shared" ref="AT278:AU278" si="201">SUM(AT268:AT277)</f>
        <v>0</v>
      </c>
      <c r="AU278" s="188">
        <f t="shared" si="201"/>
        <v>0</v>
      </c>
      <c r="AV278" s="166"/>
      <c r="AW278" s="166"/>
    </row>
    <row r="279" spans="1:49" s="155" customFormat="1" hidden="1" x14ac:dyDescent="0.3">
      <c r="B279" s="154"/>
      <c r="D279" s="257"/>
      <c r="F279" s="157"/>
      <c r="G279" s="154"/>
      <c r="H279" s="154"/>
      <c r="I279" s="165"/>
      <c r="J279" s="154"/>
      <c r="L279" s="257"/>
      <c r="N279" s="157"/>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66"/>
      <c r="AW279" s="166"/>
    </row>
    <row r="280" spans="1:49" s="155" customFormat="1" hidden="1" x14ac:dyDescent="0.3">
      <c r="B280" s="154"/>
      <c r="D280" s="257"/>
      <c r="F280" s="157"/>
      <c r="G280" s="154"/>
      <c r="H280" s="154"/>
      <c r="I280" s="165"/>
      <c r="J280" s="154"/>
      <c r="L280" s="257"/>
      <c r="N280" s="157"/>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66"/>
      <c r="AW280" s="166"/>
    </row>
    <row r="281" spans="1:49" s="155" customFormat="1" x14ac:dyDescent="0.3">
      <c r="A281" s="220" t="s">
        <v>37</v>
      </c>
      <c r="B281" s="620" t="s">
        <v>297</v>
      </c>
      <c r="C281" s="196"/>
      <c r="D281" s="258"/>
      <c r="E281" s="260"/>
      <c r="F281" s="198"/>
      <c r="G281" s="194"/>
      <c r="H281" s="194"/>
      <c r="I281" s="194"/>
      <c r="J281" s="165"/>
      <c r="K281" s="604"/>
      <c r="L281" s="605"/>
      <c r="M281" s="239"/>
      <c r="N281" s="606"/>
      <c r="O281" s="165"/>
      <c r="P281" s="165"/>
      <c r="Q281" s="165"/>
      <c r="R281" s="165"/>
      <c r="S281" s="165"/>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66"/>
      <c r="AW281" s="166"/>
    </row>
    <row r="282" spans="1:49" s="155" customFormat="1" x14ac:dyDescent="0.3">
      <c r="A282" s="261"/>
      <c r="B282" s="194"/>
      <c r="C282" s="196"/>
      <c r="D282" s="258"/>
      <c r="E282" s="260"/>
      <c r="F282" s="198"/>
      <c r="G282" s="194"/>
      <c r="H282" s="194"/>
      <c r="I282" s="194"/>
      <c r="J282" s="165"/>
      <c r="K282" s="604"/>
      <c r="L282" s="605"/>
      <c r="M282" s="239"/>
      <c r="N282" s="606"/>
      <c r="O282" s="165"/>
      <c r="P282" s="165"/>
      <c r="Q282" s="165"/>
      <c r="R282" s="165"/>
      <c r="S282" s="165"/>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194"/>
      <c r="AV282" s="166"/>
      <c r="AW282" s="166"/>
    </row>
    <row r="283" spans="1:49" s="155" customFormat="1" x14ac:dyDescent="0.3">
      <c r="A283" s="147" t="s">
        <v>99</v>
      </c>
      <c r="B283" s="148" t="s">
        <v>51</v>
      </c>
      <c r="C283" s="147" t="s">
        <v>100</v>
      </c>
      <c r="D283" s="211" t="s">
        <v>101</v>
      </c>
      <c r="E283" s="169" t="s">
        <v>232</v>
      </c>
      <c r="F283" s="147" t="s">
        <v>87</v>
      </c>
      <c r="G283" s="170" t="s">
        <v>55</v>
      </c>
      <c r="H283" s="171"/>
      <c r="I283" s="152" t="s">
        <v>212</v>
      </c>
      <c r="J283" s="154"/>
      <c r="K283" s="147" t="s">
        <v>100</v>
      </c>
      <c r="L283" s="211" t="s">
        <v>101</v>
      </c>
      <c r="M283" s="275" t="s">
        <v>232</v>
      </c>
      <c r="N283" s="147" t="s">
        <v>87</v>
      </c>
      <c r="O283" s="170" t="s">
        <v>55</v>
      </c>
      <c r="P283" s="171"/>
      <c r="Q283" s="154"/>
      <c r="R283" s="170"/>
      <c r="S283" s="154"/>
      <c r="T283" s="170"/>
      <c r="U283" s="170"/>
      <c r="V283" s="154"/>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66"/>
      <c r="AW283" s="166"/>
    </row>
    <row r="284" spans="1:49" x14ac:dyDescent="0.3">
      <c r="A284" s="212"/>
      <c r="B284" s="490"/>
      <c r="C284" s="253">
        <v>0</v>
      </c>
      <c r="D284" s="254"/>
      <c r="E284" s="191">
        <f t="shared" ref="E284:E293" si="202">ROUND(C284*D284,2)</f>
        <v>0</v>
      </c>
      <c r="F284" s="231"/>
      <c r="G284" s="191">
        <f t="shared" ref="G284:G293" si="203">ROUND(E284*F284,2)</f>
        <v>0</v>
      </c>
      <c r="H284" s="191"/>
      <c r="I284" s="194"/>
      <c r="K284" s="253">
        <v>0</v>
      </c>
      <c r="L284" s="254"/>
      <c r="M284" s="191">
        <f t="shared" ref="M284:M293" si="204">ROUND(K284*L284,2)</f>
        <v>0</v>
      </c>
      <c r="N284" s="231"/>
      <c r="O284" s="191">
        <f t="shared" ref="O284:O293" si="205">ROUND(M284*N284,2)</f>
        <v>0</v>
      </c>
      <c r="P284" s="191"/>
      <c r="R284" s="191">
        <f t="shared" ref="R284:R294" si="206">O284-G284</f>
        <v>0</v>
      </c>
      <c r="T284" s="191">
        <f t="shared" ref="T284:T293" si="207">SUM(W284:AU284)</f>
        <v>0</v>
      </c>
      <c r="U284" s="191">
        <f t="shared" ref="U284:U294" si="208">G284-T284</f>
        <v>0</v>
      </c>
      <c r="W284" s="250"/>
      <c r="X284" s="250"/>
      <c r="Y284" s="250"/>
      <c r="Z284" s="250"/>
      <c r="AA284" s="250"/>
      <c r="AB284" s="250"/>
      <c r="AC284" s="250"/>
      <c r="AD284" s="250"/>
      <c r="AE284" s="250"/>
      <c r="AF284" s="250"/>
      <c r="AG284" s="250"/>
      <c r="AH284" s="250"/>
      <c r="AI284" s="250"/>
      <c r="AJ284" s="250"/>
      <c r="AK284" s="250"/>
      <c r="AL284" s="250"/>
      <c r="AM284" s="250"/>
      <c r="AN284" s="250"/>
      <c r="AO284" s="250"/>
      <c r="AP284" s="250"/>
      <c r="AQ284" s="250"/>
      <c r="AR284" s="250"/>
      <c r="AS284" s="250"/>
      <c r="AT284" s="250"/>
      <c r="AU284" s="250"/>
    </row>
    <row r="285" spans="1:49" x14ac:dyDescent="0.3">
      <c r="A285" s="212"/>
      <c r="B285" s="490"/>
      <c r="C285" s="253">
        <v>0</v>
      </c>
      <c r="D285" s="254"/>
      <c r="E285" s="191">
        <f t="shared" si="202"/>
        <v>0</v>
      </c>
      <c r="F285" s="231"/>
      <c r="G285" s="191">
        <f t="shared" si="203"/>
        <v>0</v>
      </c>
      <c r="H285" s="191"/>
      <c r="I285" s="194"/>
      <c r="K285" s="253">
        <v>0</v>
      </c>
      <c r="L285" s="254"/>
      <c r="M285" s="191">
        <f t="shared" si="204"/>
        <v>0</v>
      </c>
      <c r="N285" s="231"/>
      <c r="O285" s="191">
        <f t="shared" si="205"/>
        <v>0</v>
      </c>
      <c r="P285" s="191"/>
      <c r="R285" s="191">
        <f t="shared" si="206"/>
        <v>0</v>
      </c>
      <c r="T285" s="191">
        <f t="shared" si="207"/>
        <v>0</v>
      </c>
      <c r="U285" s="191">
        <f t="shared" si="208"/>
        <v>0</v>
      </c>
      <c r="W285" s="250"/>
      <c r="X285" s="250"/>
      <c r="Y285" s="250"/>
      <c r="Z285" s="250"/>
      <c r="AA285" s="250"/>
      <c r="AB285" s="250"/>
      <c r="AC285" s="250"/>
      <c r="AD285" s="250"/>
      <c r="AE285" s="250"/>
      <c r="AF285" s="250"/>
      <c r="AG285" s="250"/>
      <c r="AH285" s="250"/>
      <c r="AI285" s="250"/>
      <c r="AJ285" s="250"/>
      <c r="AK285" s="250"/>
      <c r="AL285" s="250"/>
      <c r="AM285" s="250"/>
      <c r="AN285" s="250"/>
      <c r="AO285" s="250"/>
      <c r="AP285" s="250"/>
      <c r="AQ285" s="250"/>
      <c r="AR285" s="250"/>
      <c r="AS285" s="250"/>
      <c r="AT285" s="250"/>
      <c r="AU285" s="250"/>
    </row>
    <row r="286" spans="1:49" x14ac:dyDescent="0.3">
      <c r="A286" s="212"/>
      <c r="B286" s="490"/>
      <c r="C286" s="253">
        <v>0</v>
      </c>
      <c r="D286" s="254"/>
      <c r="E286" s="191">
        <f t="shared" si="202"/>
        <v>0</v>
      </c>
      <c r="F286" s="231"/>
      <c r="G286" s="191">
        <f t="shared" si="203"/>
        <v>0</v>
      </c>
      <c r="H286" s="191"/>
      <c r="I286" s="194"/>
      <c r="K286" s="253">
        <v>0</v>
      </c>
      <c r="L286" s="254"/>
      <c r="M286" s="191">
        <f t="shared" si="204"/>
        <v>0</v>
      </c>
      <c r="N286" s="231"/>
      <c r="O286" s="191">
        <f t="shared" si="205"/>
        <v>0</v>
      </c>
      <c r="P286" s="191"/>
      <c r="R286" s="191">
        <f t="shared" si="206"/>
        <v>0</v>
      </c>
      <c r="T286" s="191">
        <f t="shared" si="207"/>
        <v>0</v>
      </c>
      <c r="U286" s="191">
        <f t="shared" si="208"/>
        <v>0</v>
      </c>
      <c r="W286" s="250"/>
      <c r="X286" s="250"/>
      <c r="Y286" s="250"/>
      <c r="Z286" s="250"/>
      <c r="AA286" s="250"/>
      <c r="AB286" s="250"/>
      <c r="AC286" s="250"/>
      <c r="AD286" s="250"/>
      <c r="AE286" s="250"/>
      <c r="AF286" s="250"/>
      <c r="AG286" s="250"/>
      <c r="AH286" s="250"/>
      <c r="AI286" s="250"/>
      <c r="AJ286" s="250"/>
      <c r="AK286" s="250"/>
      <c r="AL286" s="250"/>
      <c r="AM286" s="250"/>
      <c r="AN286" s="250"/>
      <c r="AO286" s="250"/>
      <c r="AP286" s="250"/>
      <c r="AQ286" s="250"/>
      <c r="AR286" s="250"/>
      <c r="AS286" s="250"/>
      <c r="AT286" s="250"/>
      <c r="AU286" s="250"/>
    </row>
    <row r="287" spans="1:49" x14ac:dyDescent="0.3">
      <c r="A287" s="212"/>
      <c r="B287" s="490"/>
      <c r="C287" s="253">
        <v>0</v>
      </c>
      <c r="D287" s="254"/>
      <c r="E287" s="191">
        <f t="shared" si="202"/>
        <v>0</v>
      </c>
      <c r="F287" s="231"/>
      <c r="G287" s="191">
        <f t="shared" si="203"/>
        <v>0</v>
      </c>
      <c r="H287" s="191"/>
      <c r="I287" s="194"/>
      <c r="K287" s="253">
        <v>0</v>
      </c>
      <c r="L287" s="254"/>
      <c r="M287" s="191">
        <f t="shared" si="204"/>
        <v>0</v>
      </c>
      <c r="N287" s="231"/>
      <c r="O287" s="191">
        <f t="shared" si="205"/>
        <v>0</v>
      </c>
      <c r="P287" s="191"/>
      <c r="R287" s="191">
        <f t="shared" si="206"/>
        <v>0</v>
      </c>
      <c r="T287" s="191">
        <f t="shared" si="207"/>
        <v>0</v>
      </c>
      <c r="U287" s="191">
        <f t="shared" si="208"/>
        <v>0</v>
      </c>
      <c r="W287" s="250"/>
      <c r="X287" s="250"/>
      <c r="Y287" s="250"/>
      <c r="Z287" s="250"/>
      <c r="AA287" s="250"/>
      <c r="AB287" s="250"/>
      <c r="AC287" s="250"/>
      <c r="AD287" s="250"/>
      <c r="AE287" s="250"/>
      <c r="AF287" s="250"/>
      <c r="AG287" s="250"/>
      <c r="AH287" s="250"/>
      <c r="AI287" s="250"/>
      <c r="AJ287" s="250"/>
      <c r="AK287" s="250"/>
      <c r="AL287" s="250"/>
      <c r="AM287" s="250"/>
      <c r="AN287" s="250"/>
      <c r="AO287" s="250"/>
      <c r="AP287" s="250"/>
      <c r="AQ287" s="250"/>
      <c r="AR287" s="250"/>
      <c r="AS287" s="250"/>
      <c r="AT287" s="250"/>
      <c r="AU287" s="250"/>
    </row>
    <row r="288" spans="1:49" x14ac:dyDescent="0.3">
      <c r="A288" s="212"/>
      <c r="B288" s="490"/>
      <c r="C288" s="253">
        <v>0</v>
      </c>
      <c r="D288" s="254"/>
      <c r="E288" s="191">
        <f t="shared" si="202"/>
        <v>0</v>
      </c>
      <c r="F288" s="231"/>
      <c r="G288" s="191">
        <f t="shared" si="203"/>
        <v>0</v>
      </c>
      <c r="H288" s="191"/>
      <c r="I288" s="194"/>
      <c r="K288" s="253">
        <v>0</v>
      </c>
      <c r="L288" s="254"/>
      <c r="M288" s="191">
        <f t="shared" si="204"/>
        <v>0</v>
      </c>
      <c r="N288" s="231"/>
      <c r="O288" s="191">
        <f t="shared" si="205"/>
        <v>0</v>
      </c>
      <c r="P288" s="191"/>
      <c r="R288" s="191">
        <f t="shared" si="206"/>
        <v>0</v>
      </c>
      <c r="T288" s="191">
        <f t="shared" si="207"/>
        <v>0</v>
      </c>
      <c r="U288" s="191">
        <f t="shared" si="208"/>
        <v>0</v>
      </c>
      <c r="W288" s="250"/>
      <c r="X288" s="250"/>
      <c r="Y288" s="250"/>
      <c r="Z288" s="250"/>
      <c r="AA288" s="250"/>
      <c r="AB288" s="250"/>
      <c r="AC288" s="250"/>
      <c r="AD288" s="250"/>
      <c r="AE288" s="250"/>
      <c r="AF288" s="250"/>
      <c r="AG288" s="250"/>
      <c r="AH288" s="250"/>
      <c r="AI288" s="250"/>
      <c r="AJ288" s="250"/>
      <c r="AK288" s="250"/>
      <c r="AL288" s="250"/>
      <c r="AM288" s="250"/>
      <c r="AN288" s="250"/>
      <c r="AO288" s="250"/>
      <c r="AP288" s="250"/>
      <c r="AQ288" s="250"/>
      <c r="AR288" s="250"/>
      <c r="AS288" s="250"/>
      <c r="AT288" s="250"/>
      <c r="AU288" s="250"/>
    </row>
    <row r="289" spans="1:49" x14ac:dyDescent="0.3">
      <c r="A289" s="212"/>
      <c r="B289" s="490"/>
      <c r="C289" s="253">
        <v>0</v>
      </c>
      <c r="D289" s="254"/>
      <c r="E289" s="191">
        <f t="shared" si="202"/>
        <v>0</v>
      </c>
      <c r="F289" s="231"/>
      <c r="G289" s="191">
        <f t="shared" si="203"/>
        <v>0</v>
      </c>
      <c r="H289" s="191"/>
      <c r="I289" s="194"/>
      <c r="K289" s="253">
        <v>0</v>
      </c>
      <c r="L289" s="254"/>
      <c r="M289" s="191">
        <f t="shared" si="204"/>
        <v>0</v>
      </c>
      <c r="N289" s="231"/>
      <c r="O289" s="191">
        <f t="shared" si="205"/>
        <v>0</v>
      </c>
      <c r="P289" s="191"/>
      <c r="R289" s="191">
        <f t="shared" si="206"/>
        <v>0</v>
      </c>
      <c r="T289" s="191">
        <f t="shared" si="207"/>
        <v>0</v>
      </c>
      <c r="U289" s="191">
        <f t="shared" si="208"/>
        <v>0</v>
      </c>
      <c r="W289" s="250"/>
      <c r="X289" s="250"/>
      <c r="Y289" s="250"/>
      <c r="Z289" s="250"/>
      <c r="AA289" s="250"/>
      <c r="AB289" s="250"/>
      <c r="AC289" s="250"/>
      <c r="AD289" s="250"/>
      <c r="AE289" s="250"/>
      <c r="AF289" s="250"/>
      <c r="AG289" s="250"/>
      <c r="AH289" s="250"/>
      <c r="AI289" s="250"/>
      <c r="AJ289" s="250"/>
      <c r="AK289" s="250"/>
      <c r="AL289" s="250"/>
      <c r="AM289" s="250"/>
      <c r="AN289" s="250"/>
      <c r="AO289" s="250"/>
      <c r="AP289" s="250"/>
      <c r="AQ289" s="250"/>
      <c r="AR289" s="250"/>
      <c r="AS289" s="250"/>
      <c r="AT289" s="250"/>
      <c r="AU289" s="250"/>
    </row>
    <row r="290" spans="1:49" x14ac:dyDescent="0.3">
      <c r="A290" s="212"/>
      <c r="B290" s="490"/>
      <c r="C290" s="253">
        <v>0</v>
      </c>
      <c r="D290" s="254"/>
      <c r="E290" s="191">
        <f t="shared" si="202"/>
        <v>0</v>
      </c>
      <c r="F290" s="231"/>
      <c r="G290" s="191">
        <f t="shared" si="203"/>
        <v>0</v>
      </c>
      <c r="H290" s="191"/>
      <c r="I290" s="194"/>
      <c r="K290" s="253">
        <v>0</v>
      </c>
      <c r="L290" s="254"/>
      <c r="M290" s="191">
        <f t="shared" si="204"/>
        <v>0</v>
      </c>
      <c r="N290" s="231"/>
      <c r="O290" s="191">
        <f t="shared" si="205"/>
        <v>0</v>
      </c>
      <c r="P290" s="191"/>
      <c r="R290" s="191">
        <f t="shared" si="206"/>
        <v>0</v>
      </c>
      <c r="T290" s="191">
        <f t="shared" si="207"/>
        <v>0</v>
      </c>
      <c r="U290" s="191">
        <f t="shared" si="208"/>
        <v>0</v>
      </c>
      <c r="W290" s="250"/>
      <c r="X290" s="250"/>
      <c r="Y290" s="250"/>
      <c r="Z290" s="250"/>
      <c r="AA290" s="250"/>
      <c r="AB290" s="250"/>
      <c r="AC290" s="250"/>
      <c r="AD290" s="250"/>
      <c r="AE290" s="250"/>
      <c r="AF290" s="250"/>
      <c r="AG290" s="250"/>
      <c r="AH290" s="250"/>
      <c r="AI290" s="250"/>
      <c r="AJ290" s="250"/>
      <c r="AK290" s="250"/>
      <c r="AL290" s="250"/>
      <c r="AM290" s="250"/>
      <c r="AN290" s="250"/>
      <c r="AO290" s="250"/>
      <c r="AP290" s="250"/>
      <c r="AQ290" s="250"/>
      <c r="AR290" s="250"/>
      <c r="AS290" s="250"/>
      <c r="AT290" s="250"/>
      <c r="AU290" s="250"/>
    </row>
    <row r="291" spans="1:49" x14ac:dyDescent="0.3">
      <c r="A291" s="212"/>
      <c r="B291" s="490"/>
      <c r="C291" s="253">
        <v>0</v>
      </c>
      <c r="D291" s="254"/>
      <c r="E291" s="191">
        <f t="shared" si="202"/>
        <v>0</v>
      </c>
      <c r="F291" s="231"/>
      <c r="G291" s="191">
        <f t="shared" si="203"/>
        <v>0</v>
      </c>
      <c r="H291" s="191"/>
      <c r="I291" s="194"/>
      <c r="K291" s="253">
        <v>0</v>
      </c>
      <c r="L291" s="254"/>
      <c r="M291" s="191">
        <f t="shared" si="204"/>
        <v>0</v>
      </c>
      <c r="N291" s="231"/>
      <c r="O291" s="191">
        <f t="shared" si="205"/>
        <v>0</v>
      </c>
      <c r="P291" s="191"/>
      <c r="R291" s="191">
        <f t="shared" si="206"/>
        <v>0</v>
      </c>
      <c r="T291" s="191">
        <f t="shared" si="207"/>
        <v>0</v>
      </c>
      <c r="U291" s="191">
        <f t="shared" si="208"/>
        <v>0</v>
      </c>
      <c r="W291" s="250"/>
      <c r="X291" s="250"/>
      <c r="Y291" s="250"/>
      <c r="Z291" s="250"/>
      <c r="AA291" s="250"/>
      <c r="AB291" s="250"/>
      <c r="AC291" s="250"/>
      <c r="AD291" s="250"/>
      <c r="AE291" s="250"/>
      <c r="AF291" s="250"/>
      <c r="AG291" s="250"/>
      <c r="AH291" s="250"/>
      <c r="AI291" s="250"/>
      <c r="AJ291" s="250"/>
      <c r="AK291" s="250"/>
      <c r="AL291" s="250"/>
      <c r="AM291" s="250"/>
      <c r="AN291" s="250"/>
      <c r="AO291" s="250"/>
      <c r="AP291" s="250"/>
      <c r="AQ291" s="250"/>
      <c r="AR291" s="250"/>
      <c r="AS291" s="250"/>
      <c r="AT291" s="250"/>
      <c r="AU291" s="250"/>
    </row>
    <row r="292" spans="1:49" x14ac:dyDescent="0.3">
      <c r="A292" s="212"/>
      <c r="B292" s="490"/>
      <c r="C292" s="253">
        <v>0</v>
      </c>
      <c r="D292" s="254"/>
      <c r="E292" s="191">
        <f t="shared" si="202"/>
        <v>0</v>
      </c>
      <c r="F292" s="231"/>
      <c r="G292" s="191">
        <f t="shared" si="203"/>
        <v>0</v>
      </c>
      <c r="H292" s="191"/>
      <c r="I292" s="194"/>
      <c r="K292" s="253">
        <v>0</v>
      </c>
      <c r="L292" s="254"/>
      <c r="M292" s="191">
        <f t="shared" si="204"/>
        <v>0</v>
      </c>
      <c r="N292" s="231"/>
      <c r="O292" s="191">
        <f t="shared" si="205"/>
        <v>0</v>
      </c>
      <c r="P292" s="191"/>
      <c r="R292" s="191">
        <f t="shared" si="206"/>
        <v>0</v>
      </c>
      <c r="T292" s="191">
        <f t="shared" si="207"/>
        <v>0</v>
      </c>
      <c r="U292" s="191">
        <f t="shared" si="208"/>
        <v>0</v>
      </c>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row>
    <row r="293" spans="1:49" ht="15" thickBot="1" x14ac:dyDescent="0.35">
      <c r="A293" s="213"/>
      <c r="B293" s="492"/>
      <c r="C293" s="255">
        <v>0</v>
      </c>
      <c r="D293" s="256"/>
      <c r="E293" s="236">
        <f t="shared" si="202"/>
        <v>0</v>
      </c>
      <c r="F293" s="237"/>
      <c r="G293" s="236">
        <f t="shared" si="203"/>
        <v>0</v>
      </c>
      <c r="H293" s="191"/>
      <c r="I293" s="194"/>
      <c r="K293" s="255">
        <v>0</v>
      </c>
      <c r="L293" s="256"/>
      <c r="M293" s="236">
        <f t="shared" si="204"/>
        <v>0</v>
      </c>
      <c r="N293" s="237"/>
      <c r="O293" s="236">
        <f t="shared" si="205"/>
        <v>0</v>
      </c>
      <c r="P293" s="191"/>
      <c r="R293" s="236">
        <f t="shared" si="206"/>
        <v>0</v>
      </c>
      <c r="T293" s="236">
        <f t="shared" si="207"/>
        <v>0</v>
      </c>
      <c r="U293" s="236">
        <f t="shared" si="208"/>
        <v>0</v>
      </c>
      <c r="W293" s="238"/>
      <c r="X293" s="238"/>
      <c r="Y293" s="238"/>
      <c r="Z293" s="238"/>
      <c r="AA293" s="238"/>
      <c r="AB293" s="238"/>
      <c r="AC293" s="238"/>
      <c r="AD293" s="238"/>
      <c r="AE293" s="238"/>
      <c r="AF293" s="238"/>
      <c r="AG293" s="238"/>
      <c r="AH293" s="238"/>
      <c r="AI293" s="238"/>
      <c r="AJ293" s="238"/>
      <c r="AK293" s="238"/>
      <c r="AL293" s="238"/>
      <c r="AM293" s="238"/>
      <c r="AN293" s="238"/>
      <c r="AO293" s="238"/>
      <c r="AP293" s="238"/>
      <c r="AQ293" s="238"/>
      <c r="AR293" s="238"/>
      <c r="AS293" s="238"/>
      <c r="AT293" s="238"/>
      <c r="AU293" s="238"/>
    </row>
    <row r="294" spans="1:49" s="155" customFormat="1" ht="15.6" thickTop="1" thickBot="1" x14ac:dyDescent="0.35">
      <c r="A294" s="206" t="s">
        <v>299</v>
      </c>
      <c r="B294" s="154"/>
      <c r="D294" s="257"/>
      <c r="E294" s="172">
        <f>SUM(E284:E293)</f>
        <v>0</v>
      </c>
      <c r="F294" s="157"/>
      <c r="G294" s="188">
        <f>SUM(G284:G293)</f>
        <v>0</v>
      </c>
      <c r="H294" s="184"/>
      <c r="I294" s="185">
        <v>0</v>
      </c>
      <c r="J294" s="154"/>
      <c r="L294" s="257"/>
      <c r="M294" s="172">
        <f>SUM(M284:M293)</f>
        <v>0</v>
      </c>
      <c r="N294" s="157"/>
      <c r="O294" s="188">
        <f>SUM(O284:O293)</f>
        <v>0</v>
      </c>
      <c r="P294" s="184"/>
      <c r="Q294" s="154"/>
      <c r="R294" s="188">
        <f t="shared" si="206"/>
        <v>0</v>
      </c>
      <c r="S294" s="154"/>
      <c r="T294" s="188">
        <f>SUM(W294:AU294)</f>
        <v>0</v>
      </c>
      <c r="U294" s="188">
        <f t="shared" si="208"/>
        <v>0</v>
      </c>
      <c r="V294" s="154"/>
      <c r="W294" s="188">
        <f>SUM(W284:W293)</f>
        <v>0</v>
      </c>
      <c r="X294" s="188">
        <f t="shared" ref="X294:AU294" si="209">SUM(X284:X293)</f>
        <v>0</v>
      </c>
      <c r="Y294" s="188">
        <f t="shared" si="209"/>
        <v>0</v>
      </c>
      <c r="Z294" s="188">
        <f t="shared" si="209"/>
        <v>0</v>
      </c>
      <c r="AA294" s="188">
        <f t="shared" si="209"/>
        <v>0</v>
      </c>
      <c r="AB294" s="188">
        <f t="shared" si="209"/>
        <v>0</v>
      </c>
      <c r="AC294" s="188">
        <f t="shared" si="209"/>
        <v>0</v>
      </c>
      <c r="AD294" s="188">
        <f t="shared" si="209"/>
        <v>0</v>
      </c>
      <c r="AE294" s="188">
        <f t="shared" si="209"/>
        <v>0</v>
      </c>
      <c r="AF294" s="188">
        <f t="shared" si="209"/>
        <v>0</v>
      </c>
      <c r="AG294" s="188">
        <f t="shared" si="209"/>
        <v>0</v>
      </c>
      <c r="AH294" s="188">
        <f t="shared" si="209"/>
        <v>0</v>
      </c>
      <c r="AI294" s="188">
        <f t="shared" si="209"/>
        <v>0</v>
      </c>
      <c r="AJ294" s="188">
        <f t="shared" si="209"/>
        <v>0</v>
      </c>
      <c r="AK294" s="188">
        <f t="shared" si="209"/>
        <v>0</v>
      </c>
      <c r="AL294" s="188">
        <f t="shared" si="209"/>
        <v>0</v>
      </c>
      <c r="AM294" s="188">
        <f t="shared" si="209"/>
        <v>0</v>
      </c>
      <c r="AN294" s="188">
        <f t="shared" si="209"/>
        <v>0</v>
      </c>
      <c r="AO294" s="188">
        <f t="shared" si="209"/>
        <v>0</v>
      </c>
      <c r="AP294" s="188">
        <f t="shared" si="209"/>
        <v>0</v>
      </c>
      <c r="AQ294" s="188">
        <f t="shared" si="209"/>
        <v>0</v>
      </c>
      <c r="AR294" s="188">
        <f t="shared" si="209"/>
        <v>0</v>
      </c>
      <c r="AS294" s="188">
        <f t="shared" si="209"/>
        <v>0</v>
      </c>
      <c r="AT294" s="188">
        <f t="shared" si="209"/>
        <v>0</v>
      </c>
      <c r="AU294" s="188">
        <f t="shared" si="209"/>
        <v>0</v>
      </c>
      <c r="AV294" s="166"/>
      <c r="AW294" s="166"/>
    </row>
    <row r="295" spans="1:49" s="155" customFormat="1" x14ac:dyDescent="0.3">
      <c r="B295" s="154"/>
      <c r="D295" s="257"/>
      <c r="F295" s="157"/>
      <c r="G295" s="154"/>
      <c r="H295" s="154"/>
      <c r="I295" s="165"/>
      <c r="J295" s="154"/>
      <c r="L295" s="257"/>
      <c r="N295" s="157"/>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66"/>
      <c r="AW295" s="166"/>
    </row>
    <row r="296" spans="1:49" s="155" customFormat="1" x14ac:dyDescent="0.3">
      <c r="B296" s="154"/>
      <c r="D296" s="257"/>
      <c r="F296" s="157"/>
      <c r="G296" s="154"/>
      <c r="H296" s="154"/>
      <c r="I296" s="165"/>
      <c r="J296" s="154"/>
      <c r="L296" s="257"/>
      <c r="N296" s="157"/>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66"/>
      <c r="AW296" s="166"/>
    </row>
    <row r="297" spans="1:49" s="155" customFormat="1" x14ac:dyDescent="0.3">
      <c r="A297" s="207" t="s">
        <v>37</v>
      </c>
      <c r="B297" s="620" t="s">
        <v>298</v>
      </c>
      <c r="C297" s="196"/>
      <c r="D297" s="258"/>
      <c r="E297" s="260"/>
      <c r="F297" s="198"/>
      <c r="G297" s="194"/>
      <c r="H297" s="194"/>
      <c r="I297" s="194"/>
      <c r="J297" s="165"/>
      <c r="K297" s="604"/>
      <c r="L297" s="605"/>
      <c r="M297" s="239"/>
      <c r="N297" s="606"/>
      <c r="O297" s="165"/>
      <c r="P297" s="165"/>
      <c r="Q297" s="165"/>
      <c r="R297" s="165"/>
      <c r="S297" s="165"/>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66"/>
      <c r="AW297" s="166"/>
    </row>
    <row r="298" spans="1:49" s="155" customFormat="1" x14ac:dyDescent="0.3">
      <c r="A298" s="261"/>
      <c r="B298" s="194"/>
      <c r="C298" s="196"/>
      <c r="D298" s="258"/>
      <c r="E298" s="260"/>
      <c r="F298" s="198"/>
      <c r="G298" s="194"/>
      <c r="H298" s="194"/>
      <c r="I298" s="194"/>
      <c r="J298" s="165"/>
      <c r="K298" s="604"/>
      <c r="L298" s="605"/>
      <c r="M298" s="239"/>
      <c r="N298" s="606"/>
      <c r="O298" s="165"/>
      <c r="P298" s="165"/>
      <c r="Q298" s="165"/>
      <c r="R298" s="165"/>
      <c r="S298" s="165"/>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4"/>
      <c r="AU298" s="194"/>
      <c r="AV298" s="166"/>
      <c r="AW298" s="166"/>
    </row>
    <row r="299" spans="1:49" s="155" customFormat="1" x14ac:dyDescent="0.3">
      <c r="A299" s="147" t="s">
        <v>99</v>
      </c>
      <c r="B299" s="148" t="s">
        <v>51</v>
      </c>
      <c r="C299" s="147" t="s">
        <v>100</v>
      </c>
      <c r="D299" s="211" t="s">
        <v>101</v>
      </c>
      <c r="E299" s="169" t="s">
        <v>232</v>
      </c>
      <c r="F299" s="147" t="s">
        <v>87</v>
      </c>
      <c r="G299" s="170" t="s">
        <v>55</v>
      </c>
      <c r="H299" s="171"/>
      <c r="I299" s="152" t="s">
        <v>212</v>
      </c>
      <c r="J299" s="154"/>
      <c r="K299" s="147" t="s">
        <v>100</v>
      </c>
      <c r="L299" s="211" t="s">
        <v>101</v>
      </c>
      <c r="M299" s="275" t="s">
        <v>232</v>
      </c>
      <c r="N299" s="147" t="s">
        <v>87</v>
      </c>
      <c r="O299" s="170" t="s">
        <v>55</v>
      </c>
      <c r="P299" s="171"/>
      <c r="Q299" s="154"/>
      <c r="R299" s="170"/>
      <c r="S299" s="154"/>
      <c r="T299" s="170"/>
      <c r="U299" s="170"/>
      <c r="V299" s="154"/>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66"/>
      <c r="AW299" s="166"/>
    </row>
    <row r="300" spans="1:49" x14ac:dyDescent="0.3">
      <c r="A300" s="212"/>
      <c r="B300" s="490"/>
      <c r="C300" s="253">
        <v>0</v>
      </c>
      <c r="D300" s="254"/>
      <c r="E300" s="191">
        <f t="shared" ref="E300:E309" si="210">ROUND(C300*D300,2)</f>
        <v>0</v>
      </c>
      <c r="F300" s="231"/>
      <c r="G300" s="191">
        <f t="shared" ref="G300:G309" si="211">ROUND(E300*F300,2)</f>
        <v>0</v>
      </c>
      <c r="H300" s="191"/>
      <c r="I300" s="194"/>
      <c r="K300" s="253">
        <v>0</v>
      </c>
      <c r="L300" s="254"/>
      <c r="M300" s="191">
        <f t="shared" ref="M300:M309" si="212">ROUND(K300*L300,2)</f>
        <v>0</v>
      </c>
      <c r="N300" s="231"/>
      <c r="O300" s="191">
        <f t="shared" ref="O300:O309" si="213">ROUND(M300*N300,2)</f>
        <v>0</v>
      </c>
      <c r="P300" s="191"/>
      <c r="R300" s="191">
        <f t="shared" ref="R300:R310" si="214">O300-G300</f>
        <v>0</v>
      </c>
      <c r="T300" s="191">
        <f t="shared" ref="T300:T309" si="215">SUM(W300:AU300)</f>
        <v>0</v>
      </c>
      <c r="U300" s="191">
        <f t="shared" ref="U300:U310" si="216">G300-T300</f>
        <v>0</v>
      </c>
      <c r="W300" s="250"/>
      <c r="X300" s="250"/>
      <c r="Y300" s="250"/>
      <c r="Z300" s="250"/>
      <c r="AA300" s="250"/>
      <c r="AB300" s="250"/>
      <c r="AC300" s="250"/>
      <c r="AD300" s="250"/>
      <c r="AE300" s="250"/>
      <c r="AF300" s="250"/>
      <c r="AG300" s="250"/>
      <c r="AH300" s="250"/>
      <c r="AI300" s="250"/>
      <c r="AJ300" s="250"/>
      <c r="AK300" s="250"/>
      <c r="AL300" s="250"/>
      <c r="AM300" s="250"/>
      <c r="AN300" s="250"/>
      <c r="AO300" s="250"/>
      <c r="AP300" s="250"/>
      <c r="AQ300" s="250"/>
      <c r="AR300" s="250"/>
      <c r="AS300" s="250"/>
      <c r="AT300" s="250"/>
      <c r="AU300" s="250"/>
    </row>
    <row r="301" spans="1:49" x14ac:dyDescent="0.3">
      <c r="A301" s="212"/>
      <c r="B301" s="490"/>
      <c r="C301" s="253">
        <v>0</v>
      </c>
      <c r="D301" s="254"/>
      <c r="E301" s="191">
        <f t="shared" si="210"/>
        <v>0</v>
      </c>
      <c r="F301" s="231"/>
      <c r="G301" s="191">
        <f t="shared" si="211"/>
        <v>0</v>
      </c>
      <c r="H301" s="191"/>
      <c r="I301" s="194"/>
      <c r="K301" s="253">
        <v>0</v>
      </c>
      <c r="L301" s="254"/>
      <c r="M301" s="191">
        <f t="shared" si="212"/>
        <v>0</v>
      </c>
      <c r="N301" s="231"/>
      <c r="O301" s="191">
        <f t="shared" si="213"/>
        <v>0</v>
      </c>
      <c r="P301" s="191"/>
      <c r="R301" s="191">
        <f t="shared" si="214"/>
        <v>0</v>
      </c>
      <c r="T301" s="191">
        <f t="shared" si="215"/>
        <v>0</v>
      </c>
      <c r="U301" s="191">
        <f t="shared" si="216"/>
        <v>0</v>
      </c>
      <c r="W301" s="250"/>
      <c r="X301" s="250"/>
      <c r="Y301" s="250"/>
      <c r="Z301" s="250"/>
      <c r="AA301" s="250"/>
      <c r="AB301" s="250"/>
      <c r="AC301" s="250"/>
      <c r="AD301" s="250"/>
      <c r="AE301" s="250"/>
      <c r="AF301" s="250"/>
      <c r="AG301" s="250"/>
      <c r="AH301" s="250"/>
      <c r="AI301" s="250"/>
      <c r="AJ301" s="250"/>
      <c r="AK301" s="250"/>
      <c r="AL301" s="250"/>
      <c r="AM301" s="250"/>
      <c r="AN301" s="250"/>
      <c r="AO301" s="250"/>
      <c r="AP301" s="250"/>
      <c r="AQ301" s="250"/>
      <c r="AR301" s="250"/>
      <c r="AS301" s="250"/>
      <c r="AT301" s="250"/>
      <c r="AU301" s="250"/>
    </row>
    <row r="302" spans="1:49" x14ac:dyDescent="0.3">
      <c r="A302" s="212"/>
      <c r="B302" s="490"/>
      <c r="C302" s="253">
        <v>0</v>
      </c>
      <c r="D302" s="254"/>
      <c r="E302" s="191">
        <f t="shared" si="210"/>
        <v>0</v>
      </c>
      <c r="F302" s="231"/>
      <c r="G302" s="191">
        <f t="shared" si="211"/>
        <v>0</v>
      </c>
      <c r="H302" s="191"/>
      <c r="I302" s="194"/>
      <c r="K302" s="253">
        <v>0</v>
      </c>
      <c r="L302" s="254"/>
      <c r="M302" s="191">
        <f t="shared" si="212"/>
        <v>0</v>
      </c>
      <c r="N302" s="231"/>
      <c r="O302" s="191">
        <f t="shared" si="213"/>
        <v>0</v>
      </c>
      <c r="P302" s="191"/>
      <c r="R302" s="191">
        <f t="shared" si="214"/>
        <v>0</v>
      </c>
      <c r="T302" s="191">
        <f t="shared" si="215"/>
        <v>0</v>
      </c>
      <c r="U302" s="191">
        <f t="shared" si="216"/>
        <v>0</v>
      </c>
      <c r="W302" s="250"/>
      <c r="X302" s="250"/>
      <c r="Y302" s="250"/>
      <c r="Z302" s="250"/>
      <c r="AA302" s="250"/>
      <c r="AB302" s="250"/>
      <c r="AC302" s="250"/>
      <c r="AD302" s="250"/>
      <c r="AE302" s="250"/>
      <c r="AF302" s="250"/>
      <c r="AG302" s="250"/>
      <c r="AH302" s="250"/>
      <c r="AI302" s="250"/>
      <c r="AJ302" s="250"/>
      <c r="AK302" s="250"/>
      <c r="AL302" s="250"/>
      <c r="AM302" s="250"/>
      <c r="AN302" s="250"/>
      <c r="AO302" s="250"/>
      <c r="AP302" s="250"/>
      <c r="AQ302" s="250"/>
      <c r="AR302" s="250"/>
      <c r="AS302" s="250"/>
      <c r="AT302" s="250"/>
      <c r="AU302" s="250"/>
    </row>
    <row r="303" spans="1:49" x14ac:dyDescent="0.3">
      <c r="A303" s="212"/>
      <c r="B303" s="490"/>
      <c r="C303" s="253">
        <v>0</v>
      </c>
      <c r="D303" s="254"/>
      <c r="E303" s="191">
        <f t="shared" si="210"/>
        <v>0</v>
      </c>
      <c r="F303" s="231"/>
      <c r="G303" s="191">
        <f t="shared" si="211"/>
        <v>0</v>
      </c>
      <c r="H303" s="191"/>
      <c r="I303" s="194"/>
      <c r="K303" s="253">
        <v>0</v>
      </c>
      <c r="L303" s="254"/>
      <c r="M303" s="191">
        <f t="shared" si="212"/>
        <v>0</v>
      </c>
      <c r="N303" s="231"/>
      <c r="O303" s="191">
        <f t="shared" si="213"/>
        <v>0</v>
      </c>
      <c r="P303" s="191"/>
      <c r="R303" s="191">
        <f t="shared" si="214"/>
        <v>0</v>
      </c>
      <c r="T303" s="191">
        <f t="shared" si="215"/>
        <v>0</v>
      </c>
      <c r="U303" s="191">
        <f t="shared" si="216"/>
        <v>0</v>
      </c>
      <c r="W303" s="250"/>
      <c r="X303" s="250"/>
      <c r="Y303" s="250"/>
      <c r="Z303" s="250"/>
      <c r="AA303" s="250"/>
      <c r="AB303" s="250"/>
      <c r="AC303" s="250"/>
      <c r="AD303" s="250"/>
      <c r="AE303" s="250"/>
      <c r="AF303" s="250"/>
      <c r="AG303" s="250"/>
      <c r="AH303" s="250"/>
      <c r="AI303" s="250"/>
      <c r="AJ303" s="250"/>
      <c r="AK303" s="250"/>
      <c r="AL303" s="250"/>
      <c r="AM303" s="250"/>
      <c r="AN303" s="250"/>
      <c r="AO303" s="250"/>
      <c r="AP303" s="250"/>
      <c r="AQ303" s="250"/>
      <c r="AR303" s="250"/>
      <c r="AS303" s="250"/>
      <c r="AT303" s="250"/>
      <c r="AU303" s="250"/>
    </row>
    <row r="304" spans="1:49" x14ac:dyDescent="0.3">
      <c r="A304" s="212"/>
      <c r="B304" s="490"/>
      <c r="C304" s="253">
        <v>0</v>
      </c>
      <c r="D304" s="254"/>
      <c r="E304" s="191">
        <f t="shared" si="210"/>
        <v>0</v>
      </c>
      <c r="F304" s="231"/>
      <c r="G304" s="191">
        <f t="shared" si="211"/>
        <v>0</v>
      </c>
      <c r="H304" s="191"/>
      <c r="I304" s="194"/>
      <c r="K304" s="253">
        <v>0</v>
      </c>
      <c r="L304" s="254"/>
      <c r="M304" s="191">
        <f t="shared" si="212"/>
        <v>0</v>
      </c>
      <c r="N304" s="231"/>
      <c r="O304" s="191">
        <f t="shared" si="213"/>
        <v>0</v>
      </c>
      <c r="P304" s="191"/>
      <c r="R304" s="191">
        <f t="shared" si="214"/>
        <v>0</v>
      </c>
      <c r="T304" s="191">
        <f t="shared" si="215"/>
        <v>0</v>
      </c>
      <c r="U304" s="191">
        <f t="shared" si="216"/>
        <v>0</v>
      </c>
      <c r="W304" s="250"/>
      <c r="X304" s="250"/>
      <c r="Y304" s="250"/>
      <c r="Z304" s="250"/>
      <c r="AA304" s="250"/>
      <c r="AB304" s="250"/>
      <c r="AC304" s="250"/>
      <c r="AD304" s="250"/>
      <c r="AE304" s="250"/>
      <c r="AF304" s="250"/>
      <c r="AG304" s="250"/>
      <c r="AH304" s="250"/>
      <c r="AI304" s="250"/>
      <c r="AJ304" s="250"/>
      <c r="AK304" s="250"/>
      <c r="AL304" s="250"/>
      <c r="AM304" s="250"/>
      <c r="AN304" s="250"/>
      <c r="AO304" s="250"/>
      <c r="AP304" s="250"/>
      <c r="AQ304" s="250"/>
      <c r="AR304" s="250"/>
      <c r="AS304" s="250"/>
      <c r="AT304" s="250"/>
      <c r="AU304" s="250"/>
    </row>
    <row r="305" spans="1:49" x14ac:dyDescent="0.3">
      <c r="A305" s="212"/>
      <c r="B305" s="490"/>
      <c r="C305" s="253">
        <v>0</v>
      </c>
      <c r="D305" s="254"/>
      <c r="E305" s="191">
        <f t="shared" si="210"/>
        <v>0</v>
      </c>
      <c r="F305" s="231"/>
      <c r="G305" s="191">
        <f t="shared" si="211"/>
        <v>0</v>
      </c>
      <c r="H305" s="191"/>
      <c r="I305" s="194"/>
      <c r="K305" s="253">
        <v>0</v>
      </c>
      <c r="L305" s="254"/>
      <c r="M305" s="191">
        <f t="shared" si="212"/>
        <v>0</v>
      </c>
      <c r="N305" s="231"/>
      <c r="O305" s="191">
        <f t="shared" si="213"/>
        <v>0</v>
      </c>
      <c r="P305" s="191"/>
      <c r="R305" s="191">
        <f t="shared" si="214"/>
        <v>0</v>
      </c>
      <c r="T305" s="191">
        <f t="shared" si="215"/>
        <v>0</v>
      </c>
      <c r="U305" s="191">
        <f t="shared" si="216"/>
        <v>0</v>
      </c>
      <c r="W305" s="250"/>
      <c r="X305" s="250"/>
      <c r="Y305" s="250"/>
      <c r="Z305" s="250"/>
      <c r="AA305" s="250"/>
      <c r="AB305" s="250"/>
      <c r="AC305" s="250"/>
      <c r="AD305" s="250"/>
      <c r="AE305" s="250"/>
      <c r="AF305" s="250"/>
      <c r="AG305" s="250"/>
      <c r="AH305" s="250"/>
      <c r="AI305" s="250"/>
      <c r="AJ305" s="250"/>
      <c r="AK305" s="250"/>
      <c r="AL305" s="250"/>
      <c r="AM305" s="250"/>
      <c r="AN305" s="250"/>
      <c r="AO305" s="250"/>
      <c r="AP305" s="250"/>
      <c r="AQ305" s="250"/>
      <c r="AR305" s="250"/>
      <c r="AS305" s="250"/>
      <c r="AT305" s="250"/>
      <c r="AU305" s="250"/>
    </row>
    <row r="306" spans="1:49" x14ac:dyDescent="0.3">
      <c r="A306" s="212"/>
      <c r="B306" s="490"/>
      <c r="C306" s="253">
        <v>0</v>
      </c>
      <c r="D306" s="254"/>
      <c r="E306" s="191">
        <f t="shared" si="210"/>
        <v>0</v>
      </c>
      <c r="F306" s="231"/>
      <c r="G306" s="191">
        <f t="shared" si="211"/>
        <v>0</v>
      </c>
      <c r="H306" s="191"/>
      <c r="I306" s="194"/>
      <c r="K306" s="253">
        <v>0</v>
      </c>
      <c r="L306" s="254"/>
      <c r="M306" s="191">
        <f t="shared" si="212"/>
        <v>0</v>
      </c>
      <c r="N306" s="231"/>
      <c r="O306" s="191">
        <f t="shared" si="213"/>
        <v>0</v>
      </c>
      <c r="P306" s="191"/>
      <c r="R306" s="191">
        <f t="shared" si="214"/>
        <v>0</v>
      </c>
      <c r="T306" s="191">
        <f t="shared" si="215"/>
        <v>0</v>
      </c>
      <c r="U306" s="191">
        <f t="shared" si="216"/>
        <v>0</v>
      </c>
      <c r="W306" s="250"/>
      <c r="X306" s="250"/>
      <c r="Y306" s="250"/>
      <c r="Z306" s="250"/>
      <c r="AA306" s="250"/>
      <c r="AB306" s="250"/>
      <c r="AC306" s="250"/>
      <c r="AD306" s="250"/>
      <c r="AE306" s="250"/>
      <c r="AF306" s="250"/>
      <c r="AG306" s="250"/>
      <c r="AH306" s="250"/>
      <c r="AI306" s="250"/>
      <c r="AJ306" s="250"/>
      <c r="AK306" s="250"/>
      <c r="AL306" s="250"/>
      <c r="AM306" s="250"/>
      <c r="AN306" s="250"/>
      <c r="AO306" s="250"/>
      <c r="AP306" s="250"/>
      <c r="AQ306" s="250"/>
      <c r="AR306" s="250"/>
      <c r="AS306" s="250"/>
      <c r="AT306" s="250"/>
      <c r="AU306" s="250"/>
    </row>
    <row r="307" spans="1:49" x14ac:dyDescent="0.3">
      <c r="A307" s="212"/>
      <c r="B307" s="490"/>
      <c r="C307" s="253">
        <v>0</v>
      </c>
      <c r="D307" s="254"/>
      <c r="E307" s="191">
        <f t="shared" si="210"/>
        <v>0</v>
      </c>
      <c r="F307" s="231"/>
      <c r="G307" s="191">
        <f t="shared" si="211"/>
        <v>0</v>
      </c>
      <c r="H307" s="191"/>
      <c r="I307" s="194"/>
      <c r="K307" s="253">
        <v>0</v>
      </c>
      <c r="L307" s="254"/>
      <c r="M307" s="191">
        <f t="shared" si="212"/>
        <v>0</v>
      </c>
      <c r="N307" s="231"/>
      <c r="O307" s="191">
        <f t="shared" si="213"/>
        <v>0</v>
      </c>
      <c r="P307" s="191"/>
      <c r="R307" s="191">
        <f t="shared" si="214"/>
        <v>0</v>
      </c>
      <c r="T307" s="191">
        <f t="shared" si="215"/>
        <v>0</v>
      </c>
      <c r="U307" s="191">
        <f t="shared" si="216"/>
        <v>0</v>
      </c>
      <c r="W307" s="250"/>
      <c r="X307" s="250"/>
      <c r="Y307" s="250"/>
      <c r="Z307" s="250"/>
      <c r="AA307" s="250"/>
      <c r="AB307" s="250"/>
      <c r="AC307" s="250"/>
      <c r="AD307" s="250"/>
      <c r="AE307" s="250"/>
      <c r="AF307" s="250"/>
      <c r="AG307" s="250"/>
      <c r="AH307" s="250"/>
      <c r="AI307" s="250"/>
      <c r="AJ307" s="250"/>
      <c r="AK307" s="250"/>
      <c r="AL307" s="250"/>
      <c r="AM307" s="250"/>
      <c r="AN307" s="250"/>
      <c r="AO307" s="250"/>
      <c r="AP307" s="250"/>
      <c r="AQ307" s="250"/>
      <c r="AR307" s="250"/>
      <c r="AS307" s="250"/>
      <c r="AT307" s="250"/>
      <c r="AU307" s="250"/>
    </row>
    <row r="308" spans="1:49" x14ac:dyDescent="0.3">
      <c r="A308" s="212"/>
      <c r="B308" s="490"/>
      <c r="C308" s="253">
        <v>0</v>
      </c>
      <c r="D308" s="254"/>
      <c r="E308" s="191">
        <f t="shared" si="210"/>
        <v>0</v>
      </c>
      <c r="F308" s="231"/>
      <c r="G308" s="191">
        <f t="shared" si="211"/>
        <v>0</v>
      </c>
      <c r="H308" s="191"/>
      <c r="I308" s="194"/>
      <c r="K308" s="253">
        <v>0</v>
      </c>
      <c r="L308" s="254"/>
      <c r="M308" s="191">
        <f t="shared" si="212"/>
        <v>0</v>
      </c>
      <c r="N308" s="231"/>
      <c r="O308" s="191">
        <f t="shared" si="213"/>
        <v>0</v>
      </c>
      <c r="P308" s="191"/>
      <c r="R308" s="191">
        <f t="shared" si="214"/>
        <v>0</v>
      </c>
      <c r="T308" s="191">
        <f t="shared" si="215"/>
        <v>0</v>
      </c>
      <c r="U308" s="191">
        <f t="shared" si="216"/>
        <v>0</v>
      </c>
      <c r="W308" s="250"/>
      <c r="X308" s="250"/>
      <c r="Y308" s="250"/>
      <c r="Z308" s="250"/>
      <c r="AA308" s="250"/>
      <c r="AB308" s="250"/>
      <c r="AC308" s="250"/>
      <c r="AD308" s="250"/>
      <c r="AE308" s="250"/>
      <c r="AF308" s="250"/>
      <c r="AG308" s="250"/>
      <c r="AH308" s="250"/>
      <c r="AI308" s="250"/>
      <c r="AJ308" s="250"/>
      <c r="AK308" s="250"/>
      <c r="AL308" s="250"/>
      <c r="AM308" s="250"/>
      <c r="AN308" s="250"/>
      <c r="AO308" s="250"/>
      <c r="AP308" s="250"/>
      <c r="AQ308" s="250"/>
      <c r="AR308" s="250"/>
      <c r="AS308" s="250"/>
      <c r="AT308" s="250"/>
      <c r="AU308" s="250"/>
    </row>
    <row r="309" spans="1:49" ht="15" thickBot="1" x14ac:dyDescent="0.35">
      <c r="A309" s="213"/>
      <c r="B309" s="492"/>
      <c r="C309" s="255">
        <v>0</v>
      </c>
      <c r="D309" s="256"/>
      <c r="E309" s="236">
        <f t="shared" si="210"/>
        <v>0</v>
      </c>
      <c r="F309" s="237"/>
      <c r="G309" s="236">
        <f t="shared" si="211"/>
        <v>0</v>
      </c>
      <c r="H309" s="191"/>
      <c r="I309" s="194"/>
      <c r="K309" s="255">
        <v>0</v>
      </c>
      <c r="L309" s="256"/>
      <c r="M309" s="236">
        <f t="shared" si="212"/>
        <v>0</v>
      </c>
      <c r="N309" s="237"/>
      <c r="O309" s="236">
        <f t="shared" si="213"/>
        <v>0</v>
      </c>
      <c r="P309" s="191"/>
      <c r="R309" s="236">
        <f t="shared" si="214"/>
        <v>0</v>
      </c>
      <c r="T309" s="236">
        <f t="shared" si="215"/>
        <v>0</v>
      </c>
      <c r="U309" s="236">
        <f t="shared" si="216"/>
        <v>0</v>
      </c>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row>
    <row r="310" spans="1:49" s="155" customFormat="1" ht="15.6" thickTop="1" thickBot="1" x14ac:dyDescent="0.35">
      <c r="A310" s="206" t="s">
        <v>300</v>
      </c>
      <c r="B310" s="154"/>
      <c r="D310" s="257"/>
      <c r="E310" s="172">
        <f>SUM(E300:E309)</f>
        <v>0</v>
      </c>
      <c r="F310" s="157"/>
      <c r="G310" s="188">
        <f>SUM(G300:G309)</f>
        <v>0</v>
      </c>
      <c r="H310" s="184"/>
      <c r="I310" s="185">
        <v>0</v>
      </c>
      <c r="J310" s="154"/>
      <c r="L310" s="257"/>
      <c r="M310" s="172">
        <f>SUM(M300:M309)</f>
        <v>0</v>
      </c>
      <c r="N310" s="157"/>
      <c r="O310" s="188">
        <f>SUM(O300:O309)</f>
        <v>0</v>
      </c>
      <c r="P310" s="184"/>
      <c r="Q310" s="154"/>
      <c r="R310" s="188">
        <f t="shared" si="214"/>
        <v>0</v>
      </c>
      <c r="S310" s="154"/>
      <c r="T310" s="188">
        <f>SUM(W310:AU310)</f>
        <v>0</v>
      </c>
      <c r="U310" s="188">
        <f t="shared" si="216"/>
        <v>0</v>
      </c>
      <c r="V310" s="154"/>
      <c r="W310" s="188">
        <f>SUM(W300:W309)</f>
        <v>0</v>
      </c>
      <c r="X310" s="188">
        <f t="shared" ref="X310:AQ310" si="217">SUM(X300:X309)</f>
        <v>0</v>
      </c>
      <c r="Y310" s="188">
        <f t="shared" si="217"/>
        <v>0</v>
      </c>
      <c r="Z310" s="188">
        <f t="shared" si="217"/>
        <v>0</v>
      </c>
      <c r="AA310" s="188">
        <f t="shared" si="217"/>
        <v>0</v>
      </c>
      <c r="AB310" s="188">
        <f t="shared" si="217"/>
        <v>0</v>
      </c>
      <c r="AC310" s="188">
        <f t="shared" si="217"/>
        <v>0</v>
      </c>
      <c r="AD310" s="188">
        <f t="shared" si="217"/>
        <v>0</v>
      </c>
      <c r="AE310" s="188">
        <f t="shared" si="217"/>
        <v>0</v>
      </c>
      <c r="AF310" s="188">
        <f t="shared" si="217"/>
        <v>0</v>
      </c>
      <c r="AG310" s="188">
        <f t="shared" si="217"/>
        <v>0</v>
      </c>
      <c r="AH310" s="188">
        <f t="shared" si="217"/>
        <v>0</v>
      </c>
      <c r="AI310" s="188">
        <f t="shared" si="217"/>
        <v>0</v>
      </c>
      <c r="AJ310" s="188">
        <f t="shared" si="217"/>
        <v>0</v>
      </c>
      <c r="AK310" s="188">
        <f t="shared" si="217"/>
        <v>0</v>
      </c>
      <c r="AL310" s="188">
        <f t="shared" si="217"/>
        <v>0</v>
      </c>
      <c r="AM310" s="188">
        <f t="shared" si="217"/>
        <v>0</v>
      </c>
      <c r="AN310" s="188">
        <f t="shared" si="217"/>
        <v>0</v>
      </c>
      <c r="AO310" s="188">
        <f t="shared" si="217"/>
        <v>0</v>
      </c>
      <c r="AP310" s="188">
        <f t="shared" si="217"/>
        <v>0</v>
      </c>
      <c r="AQ310" s="188">
        <f t="shared" si="217"/>
        <v>0</v>
      </c>
      <c r="AR310" s="188">
        <f t="shared" ref="AR310" si="218">SUM(AR300:AR309)</f>
        <v>0</v>
      </c>
      <c r="AS310" s="188">
        <f t="shared" ref="AS310" si="219">SUM(AS300:AS309)</f>
        <v>0</v>
      </c>
      <c r="AT310" s="188">
        <f t="shared" ref="AT310:AU310" si="220">SUM(AT300:AT309)</f>
        <v>0</v>
      </c>
      <c r="AU310" s="188">
        <f t="shared" si="220"/>
        <v>0</v>
      </c>
      <c r="AV310" s="166"/>
      <c r="AW310" s="166"/>
    </row>
    <row r="311" spans="1:49" s="155" customFormat="1" x14ac:dyDescent="0.3">
      <c r="B311" s="154"/>
      <c r="D311" s="257"/>
      <c r="F311" s="157"/>
      <c r="G311" s="154"/>
      <c r="H311" s="154"/>
      <c r="I311" s="165"/>
      <c r="J311" s="154"/>
      <c r="L311" s="257"/>
      <c r="N311" s="157"/>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66"/>
      <c r="AW311" s="166"/>
    </row>
    <row r="312" spans="1:49" s="155" customFormat="1" ht="15" thickBot="1" x14ac:dyDescent="0.35">
      <c r="B312" s="154"/>
      <c r="D312" s="257"/>
      <c r="F312" s="157"/>
      <c r="G312" s="154"/>
      <c r="H312" s="154"/>
      <c r="I312" s="165"/>
      <c r="J312" s="154"/>
      <c r="L312" s="257"/>
      <c r="N312" s="157"/>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66"/>
      <c r="AW312" s="166"/>
    </row>
    <row r="313" spans="1:49" s="155" customFormat="1" hidden="1" x14ac:dyDescent="0.3">
      <c r="A313" s="207" t="s">
        <v>41</v>
      </c>
      <c r="B313" s="207" t="s">
        <v>42</v>
      </c>
      <c r="C313" s="196"/>
      <c r="D313" s="258"/>
      <c r="E313" s="260"/>
      <c r="F313" s="198"/>
      <c r="G313" s="194"/>
      <c r="H313" s="194"/>
      <c r="I313" s="194"/>
      <c r="J313" s="165"/>
      <c r="K313" s="604"/>
      <c r="L313" s="605"/>
      <c r="M313" s="239"/>
      <c r="N313" s="606"/>
      <c r="O313" s="165"/>
      <c r="P313" s="165"/>
      <c r="Q313" s="165"/>
      <c r="R313" s="165"/>
      <c r="S313" s="165"/>
      <c r="T313" s="194"/>
      <c r="U313" s="194"/>
      <c r="V313" s="194"/>
      <c r="W313" s="194"/>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c r="AS313" s="194"/>
      <c r="AT313" s="194"/>
      <c r="AU313" s="194"/>
      <c r="AV313" s="166"/>
      <c r="AW313" s="166"/>
    </row>
    <row r="314" spans="1:49" s="155" customFormat="1" hidden="1" x14ac:dyDescent="0.3">
      <c r="A314" s="261"/>
      <c r="B314" s="194"/>
      <c r="C314" s="196"/>
      <c r="D314" s="258"/>
      <c r="E314" s="260"/>
      <c r="F314" s="198"/>
      <c r="G314" s="194"/>
      <c r="H314" s="194"/>
      <c r="I314" s="194"/>
      <c r="J314" s="165"/>
      <c r="K314" s="604"/>
      <c r="L314" s="605"/>
      <c r="M314" s="239"/>
      <c r="N314" s="606"/>
      <c r="O314" s="165"/>
      <c r="P314" s="165"/>
      <c r="Q314" s="165"/>
      <c r="R314" s="165"/>
      <c r="S314" s="165"/>
      <c r="T314" s="194"/>
      <c r="U314" s="194"/>
      <c r="V314" s="194"/>
      <c r="W314" s="194"/>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c r="AS314" s="194"/>
      <c r="AT314" s="194"/>
      <c r="AU314" s="194"/>
      <c r="AV314" s="166"/>
      <c r="AW314" s="166"/>
    </row>
    <row r="315" spans="1:49" s="155" customFormat="1" hidden="1" x14ac:dyDescent="0.3">
      <c r="A315" s="147" t="s">
        <v>99</v>
      </c>
      <c r="B315" s="148" t="s">
        <v>51</v>
      </c>
      <c r="C315" s="147" t="s">
        <v>100</v>
      </c>
      <c r="D315" s="211" t="s">
        <v>101</v>
      </c>
      <c r="E315" s="169" t="s">
        <v>232</v>
      </c>
      <c r="F315" s="147" t="s">
        <v>87</v>
      </c>
      <c r="G315" s="170" t="s">
        <v>55</v>
      </c>
      <c r="H315" s="171"/>
      <c r="I315" s="152" t="s">
        <v>212</v>
      </c>
      <c r="J315" s="154"/>
      <c r="K315" s="147" t="s">
        <v>100</v>
      </c>
      <c r="L315" s="211" t="s">
        <v>101</v>
      </c>
      <c r="M315" s="275" t="s">
        <v>232</v>
      </c>
      <c r="N315" s="147" t="s">
        <v>87</v>
      </c>
      <c r="O315" s="170" t="s">
        <v>55</v>
      </c>
      <c r="P315" s="171"/>
      <c r="Q315" s="154"/>
      <c r="R315" s="170"/>
      <c r="S315" s="154"/>
      <c r="T315" s="170"/>
      <c r="U315" s="170"/>
      <c r="V315" s="154"/>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66"/>
      <c r="AW315" s="166"/>
    </row>
    <row r="316" spans="1:49" hidden="1" x14ac:dyDescent="0.3">
      <c r="A316" s="212"/>
      <c r="B316" s="490"/>
      <c r="C316" s="253">
        <v>0</v>
      </c>
      <c r="D316" s="254"/>
      <c r="E316" s="191">
        <f t="shared" ref="E316:E325" si="221">ROUND(C316*D316,2)</f>
        <v>0</v>
      </c>
      <c r="F316" s="231"/>
      <c r="G316" s="191">
        <f t="shared" ref="G316:G325" si="222">ROUND(E316*F316,2)</f>
        <v>0</v>
      </c>
      <c r="H316" s="191"/>
      <c r="I316" s="194"/>
      <c r="K316" s="253">
        <v>0</v>
      </c>
      <c r="L316" s="254"/>
      <c r="M316" s="191">
        <f t="shared" ref="M316:M325" si="223">ROUND(K316*L316,2)</f>
        <v>0</v>
      </c>
      <c r="N316" s="231"/>
      <c r="O316" s="191">
        <f t="shared" ref="O316:O325" si="224">ROUND(M316*N316,2)</f>
        <v>0</v>
      </c>
      <c r="P316" s="191"/>
      <c r="R316" s="191">
        <f t="shared" ref="R316:R326" si="225">O316-G316</f>
        <v>0</v>
      </c>
      <c r="T316" s="191">
        <f t="shared" ref="T316:T325" si="226">SUM(W316:AU316)</f>
        <v>0</v>
      </c>
      <c r="U316" s="191">
        <f t="shared" ref="U316:U326" si="227">G316-T316</f>
        <v>0</v>
      </c>
      <c r="W316" s="250"/>
      <c r="X316" s="250"/>
      <c r="Y316" s="250"/>
      <c r="Z316" s="250"/>
      <c r="AA316" s="250"/>
      <c r="AB316" s="250"/>
      <c r="AC316" s="250"/>
      <c r="AD316" s="250"/>
      <c r="AE316" s="250"/>
      <c r="AF316" s="250"/>
      <c r="AG316" s="250"/>
      <c r="AH316" s="250"/>
      <c r="AI316" s="250"/>
      <c r="AJ316" s="250"/>
      <c r="AK316" s="250"/>
      <c r="AL316" s="250"/>
      <c r="AM316" s="250"/>
      <c r="AN316" s="250"/>
      <c r="AO316" s="250"/>
      <c r="AP316" s="250"/>
      <c r="AQ316" s="250"/>
      <c r="AR316" s="250"/>
      <c r="AS316" s="250"/>
      <c r="AT316" s="250"/>
      <c r="AU316" s="250"/>
    </row>
    <row r="317" spans="1:49" hidden="1" x14ac:dyDescent="0.3">
      <c r="A317" s="212"/>
      <c r="B317" s="490"/>
      <c r="C317" s="253">
        <v>0</v>
      </c>
      <c r="D317" s="254"/>
      <c r="E317" s="191">
        <f t="shared" si="221"/>
        <v>0</v>
      </c>
      <c r="F317" s="231"/>
      <c r="G317" s="191">
        <f t="shared" si="222"/>
        <v>0</v>
      </c>
      <c r="H317" s="191"/>
      <c r="I317" s="194"/>
      <c r="K317" s="253">
        <v>0</v>
      </c>
      <c r="L317" s="254"/>
      <c r="M317" s="191">
        <f t="shared" si="223"/>
        <v>0</v>
      </c>
      <c r="N317" s="231"/>
      <c r="O317" s="191">
        <f t="shared" si="224"/>
        <v>0</v>
      </c>
      <c r="P317" s="191"/>
      <c r="R317" s="191">
        <f t="shared" si="225"/>
        <v>0</v>
      </c>
      <c r="T317" s="191">
        <f t="shared" si="226"/>
        <v>0</v>
      </c>
      <c r="U317" s="191">
        <f t="shared" si="227"/>
        <v>0</v>
      </c>
      <c r="W317" s="250"/>
      <c r="X317" s="250"/>
      <c r="Y317" s="250"/>
      <c r="Z317" s="250"/>
      <c r="AA317" s="250"/>
      <c r="AB317" s="250"/>
      <c r="AC317" s="250"/>
      <c r="AD317" s="250"/>
      <c r="AE317" s="250"/>
      <c r="AF317" s="250"/>
      <c r="AG317" s="250"/>
      <c r="AH317" s="250"/>
      <c r="AI317" s="250"/>
      <c r="AJ317" s="250"/>
      <c r="AK317" s="250"/>
      <c r="AL317" s="250"/>
      <c r="AM317" s="250"/>
      <c r="AN317" s="250"/>
      <c r="AO317" s="250"/>
      <c r="AP317" s="250"/>
      <c r="AQ317" s="250"/>
      <c r="AR317" s="250"/>
      <c r="AS317" s="250"/>
      <c r="AT317" s="250"/>
      <c r="AU317" s="250"/>
    </row>
    <row r="318" spans="1:49" hidden="1" x14ac:dyDescent="0.3">
      <c r="A318" s="212"/>
      <c r="B318" s="490"/>
      <c r="C318" s="253">
        <v>0</v>
      </c>
      <c r="D318" s="254"/>
      <c r="E318" s="191">
        <f t="shared" si="221"/>
        <v>0</v>
      </c>
      <c r="F318" s="231"/>
      <c r="G318" s="191">
        <f t="shared" si="222"/>
        <v>0</v>
      </c>
      <c r="H318" s="191"/>
      <c r="I318" s="194"/>
      <c r="K318" s="253">
        <v>0</v>
      </c>
      <c r="L318" s="254"/>
      <c r="M318" s="191">
        <f t="shared" si="223"/>
        <v>0</v>
      </c>
      <c r="N318" s="231"/>
      <c r="O318" s="191">
        <f t="shared" si="224"/>
        <v>0</v>
      </c>
      <c r="P318" s="191"/>
      <c r="R318" s="191">
        <f t="shared" si="225"/>
        <v>0</v>
      </c>
      <c r="T318" s="191">
        <f t="shared" si="226"/>
        <v>0</v>
      </c>
      <c r="U318" s="191">
        <f t="shared" si="227"/>
        <v>0</v>
      </c>
      <c r="W318" s="250"/>
      <c r="X318" s="250"/>
      <c r="Y318" s="250"/>
      <c r="Z318" s="250"/>
      <c r="AA318" s="250"/>
      <c r="AB318" s="250"/>
      <c r="AC318" s="250"/>
      <c r="AD318" s="250"/>
      <c r="AE318" s="250"/>
      <c r="AF318" s="250"/>
      <c r="AG318" s="250"/>
      <c r="AH318" s="250"/>
      <c r="AI318" s="250"/>
      <c r="AJ318" s="250"/>
      <c r="AK318" s="250"/>
      <c r="AL318" s="250"/>
      <c r="AM318" s="250"/>
      <c r="AN318" s="250"/>
      <c r="AO318" s="250"/>
      <c r="AP318" s="250"/>
      <c r="AQ318" s="250"/>
      <c r="AR318" s="250"/>
      <c r="AS318" s="250"/>
      <c r="AT318" s="250"/>
      <c r="AU318" s="250"/>
    </row>
    <row r="319" spans="1:49" hidden="1" x14ac:dyDescent="0.3">
      <c r="A319" s="212"/>
      <c r="B319" s="490"/>
      <c r="C319" s="253">
        <v>0</v>
      </c>
      <c r="D319" s="254"/>
      <c r="E319" s="191">
        <f t="shared" si="221"/>
        <v>0</v>
      </c>
      <c r="F319" s="231"/>
      <c r="G319" s="191">
        <f t="shared" si="222"/>
        <v>0</v>
      </c>
      <c r="H319" s="191"/>
      <c r="I319" s="194"/>
      <c r="K319" s="253">
        <v>0</v>
      </c>
      <c r="L319" s="254"/>
      <c r="M319" s="191">
        <f t="shared" si="223"/>
        <v>0</v>
      </c>
      <c r="N319" s="231"/>
      <c r="O319" s="191">
        <f t="shared" si="224"/>
        <v>0</v>
      </c>
      <c r="P319" s="191"/>
      <c r="R319" s="191">
        <f t="shared" si="225"/>
        <v>0</v>
      </c>
      <c r="T319" s="191">
        <f t="shared" si="226"/>
        <v>0</v>
      </c>
      <c r="U319" s="191">
        <f t="shared" si="227"/>
        <v>0</v>
      </c>
      <c r="W319" s="250"/>
      <c r="X319" s="250"/>
      <c r="Y319" s="250"/>
      <c r="Z319" s="250"/>
      <c r="AA319" s="250"/>
      <c r="AB319" s="250"/>
      <c r="AC319" s="250"/>
      <c r="AD319" s="250"/>
      <c r="AE319" s="250"/>
      <c r="AF319" s="250"/>
      <c r="AG319" s="250"/>
      <c r="AH319" s="250"/>
      <c r="AI319" s="250"/>
      <c r="AJ319" s="250"/>
      <c r="AK319" s="250"/>
      <c r="AL319" s="250"/>
      <c r="AM319" s="250"/>
      <c r="AN319" s="250"/>
      <c r="AO319" s="250"/>
      <c r="AP319" s="250"/>
      <c r="AQ319" s="250"/>
      <c r="AR319" s="250"/>
      <c r="AS319" s="250"/>
      <c r="AT319" s="250"/>
      <c r="AU319" s="250"/>
    </row>
    <row r="320" spans="1:49" hidden="1" x14ac:dyDescent="0.3">
      <c r="A320" s="212"/>
      <c r="B320" s="490"/>
      <c r="C320" s="253">
        <v>0</v>
      </c>
      <c r="D320" s="254"/>
      <c r="E320" s="191">
        <f t="shared" si="221"/>
        <v>0</v>
      </c>
      <c r="F320" s="231"/>
      <c r="G320" s="191">
        <f t="shared" si="222"/>
        <v>0</v>
      </c>
      <c r="H320" s="191"/>
      <c r="I320" s="194"/>
      <c r="K320" s="253">
        <v>0</v>
      </c>
      <c r="L320" s="254"/>
      <c r="M320" s="191">
        <f t="shared" si="223"/>
        <v>0</v>
      </c>
      <c r="N320" s="231"/>
      <c r="O320" s="191">
        <f t="shared" si="224"/>
        <v>0</v>
      </c>
      <c r="P320" s="191"/>
      <c r="R320" s="191">
        <f t="shared" si="225"/>
        <v>0</v>
      </c>
      <c r="T320" s="191">
        <f t="shared" si="226"/>
        <v>0</v>
      </c>
      <c r="U320" s="191">
        <f t="shared" si="227"/>
        <v>0</v>
      </c>
      <c r="W320" s="250"/>
      <c r="X320" s="250"/>
      <c r="Y320" s="250"/>
      <c r="Z320" s="250"/>
      <c r="AA320" s="250"/>
      <c r="AB320" s="250"/>
      <c r="AC320" s="250"/>
      <c r="AD320" s="250"/>
      <c r="AE320" s="250"/>
      <c r="AF320" s="250"/>
      <c r="AG320" s="250"/>
      <c r="AH320" s="250"/>
      <c r="AI320" s="250"/>
      <c r="AJ320" s="250"/>
      <c r="AK320" s="250"/>
      <c r="AL320" s="250"/>
      <c r="AM320" s="250"/>
      <c r="AN320" s="250"/>
      <c r="AO320" s="250"/>
      <c r="AP320" s="250"/>
      <c r="AQ320" s="250"/>
      <c r="AR320" s="250"/>
      <c r="AS320" s="250"/>
      <c r="AT320" s="250"/>
      <c r="AU320" s="250"/>
    </row>
    <row r="321" spans="1:49" hidden="1" x14ac:dyDescent="0.3">
      <c r="A321" s="212"/>
      <c r="B321" s="490"/>
      <c r="C321" s="253">
        <v>0</v>
      </c>
      <c r="D321" s="254"/>
      <c r="E321" s="191">
        <f t="shared" si="221"/>
        <v>0</v>
      </c>
      <c r="F321" s="231"/>
      <c r="G321" s="191">
        <f t="shared" si="222"/>
        <v>0</v>
      </c>
      <c r="H321" s="191"/>
      <c r="I321" s="194"/>
      <c r="K321" s="253">
        <v>0</v>
      </c>
      <c r="L321" s="254"/>
      <c r="M321" s="191">
        <f t="shared" si="223"/>
        <v>0</v>
      </c>
      <c r="N321" s="231"/>
      <c r="O321" s="191">
        <f t="shared" si="224"/>
        <v>0</v>
      </c>
      <c r="P321" s="191"/>
      <c r="R321" s="191">
        <f t="shared" si="225"/>
        <v>0</v>
      </c>
      <c r="T321" s="191">
        <f t="shared" si="226"/>
        <v>0</v>
      </c>
      <c r="U321" s="191">
        <f t="shared" si="227"/>
        <v>0</v>
      </c>
      <c r="W321" s="250"/>
      <c r="X321" s="250"/>
      <c r="Y321" s="250"/>
      <c r="Z321" s="250"/>
      <c r="AA321" s="250"/>
      <c r="AB321" s="250"/>
      <c r="AC321" s="250"/>
      <c r="AD321" s="250"/>
      <c r="AE321" s="250"/>
      <c r="AF321" s="250"/>
      <c r="AG321" s="250"/>
      <c r="AH321" s="250"/>
      <c r="AI321" s="250"/>
      <c r="AJ321" s="250"/>
      <c r="AK321" s="250"/>
      <c r="AL321" s="250"/>
      <c r="AM321" s="250"/>
      <c r="AN321" s="250"/>
      <c r="AO321" s="250"/>
      <c r="AP321" s="250"/>
      <c r="AQ321" s="250"/>
      <c r="AR321" s="250"/>
      <c r="AS321" s="250"/>
      <c r="AT321" s="250"/>
      <c r="AU321" s="250"/>
    </row>
    <row r="322" spans="1:49" hidden="1" x14ac:dyDescent="0.3">
      <c r="A322" s="212"/>
      <c r="B322" s="490"/>
      <c r="C322" s="253">
        <v>0</v>
      </c>
      <c r="D322" s="254"/>
      <c r="E322" s="191">
        <f t="shared" si="221"/>
        <v>0</v>
      </c>
      <c r="F322" s="231"/>
      <c r="G322" s="191">
        <f t="shared" si="222"/>
        <v>0</v>
      </c>
      <c r="H322" s="191"/>
      <c r="I322" s="194"/>
      <c r="K322" s="253">
        <v>0</v>
      </c>
      <c r="L322" s="254"/>
      <c r="M322" s="191">
        <f t="shared" si="223"/>
        <v>0</v>
      </c>
      <c r="N322" s="231"/>
      <c r="O322" s="191">
        <f t="shared" si="224"/>
        <v>0</v>
      </c>
      <c r="P322" s="191"/>
      <c r="R322" s="191">
        <f t="shared" si="225"/>
        <v>0</v>
      </c>
      <c r="T322" s="191">
        <f t="shared" si="226"/>
        <v>0</v>
      </c>
      <c r="U322" s="191">
        <f t="shared" si="227"/>
        <v>0</v>
      </c>
      <c r="W322" s="250"/>
      <c r="X322" s="250"/>
      <c r="Y322" s="250"/>
      <c r="Z322" s="250"/>
      <c r="AA322" s="250"/>
      <c r="AB322" s="250"/>
      <c r="AC322" s="250"/>
      <c r="AD322" s="250"/>
      <c r="AE322" s="250"/>
      <c r="AF322" s="250"/>
      <c r="AG322" s="250"/>
      <c r="AH322" s="250"/>
      <c r="AI322" s="250"/>
      <c r="AJ322" s="250"/>
      <c r="AK322" s="250"/>
      <c r="AL322" s="250"/>
      <c r="AM322" s="250"/>
      <c r="AN322" s="250"/>
      <c r="AO322" s="250"/>
      <c r="AP322" s="250"/>
      <c r="AQ322" s="250"/>
      <c r="AR322" s="250"/>
      <c r="AS322" s="250"/>
      <c r="AT322" s="250"/>
      <c r="AU322" s="250"/>
    </row>
    <row r="323" spans="1:49" hidden="1" x14ac:dyDescent="0.3">
      <c r="A323" s="212"/>
      <c r="B323" s="490"/>
      <c r="C323" s="253">
        <v>0</v>
      </c>
      <c r="D323" s="254"/>
      <c r="E323" s="191">
        <f t="shared" si="221"/>
        <v>0</v>
      </c>
      <c r="F323" s="231"/>
      <c r="G323" s="191">
        <f t="shared" si="222"/>
        <v>0</v>
      </c>
      <c r="H323" s="191"/>
      <c r="I323" s="194"/>
      <c r="K323" s="253">
        <v>0</v>
      </c>
      <c r="L323" s="254"/>
      <c r="M323" s="191">
        <f t="shared" si="223"/>
        <v>0</v>
      </c>
      <c r="N323" s="231"/>
      <c r="O323" s="191">
        <f t="shared" si="224"/>
        <v>0</v>
      </c>
      <c r="P323" s="191"/>
      <c r="R323" s="191">
        <f t="shared" si="225"/>
        <v>0</v>
      </c>
      <c r="T323" s="191">
        <f t="shared" si="226"/>
        <v>0</v>
      </c>
      <c r="U323" s="191">
        <f t="shared" si="227"/>
        <v>0</v>
      </c>
      <c r="W323" s="250"/>
      <c r="X323" s="250"/>
      <c r="Y323" s="250"/>
      <c r="Z323" s="250"/>
      <c r="AA323" s="250"/>
      <c r="AB323" s="250"/>
      <c r="AC323" s="250"/>
      <c r="AD323" s="250"/>
      <c r="AE323" s="250"/>
      <c r="AF323" s="250"/>
      <c r="AG323" s="250"/>
      <c r="AH323" s="250"/>
      <c r="AI323" s="250"/>
      <c r="AJ323" s="250"/>
      <c r="AK323" s="250"/>
      <c r="AL323" s="250"/>
      <c r="AM323" s="250"/>
      <c r="AN323" s="250"/>
      <c r="AO323" s="250"/>
      <c r="AP323" s="250"/>
      <c r="AQ323" s="250"/>
      <c r="AR323" s="250"/>
      <c r="AS323" s="250"/>
      <c r="AT323" s="250"/>
      <c r="AU323" s="250"/>
    </row>
    <row r="324" spans="1:49" hidden="1" x14ac:dyDescent="0.3">
      <c r="A324" s="212"/>
      <c r="B324" s="490"/>
      <c r="C324" s="253">
        <v>0</v>
      </c>
      <c r="D324" s="254"/>
      <c r="E324" s="191">
        <f t="shared" si="221"/>
        <v>0</v>
      </c>
      <c r="F324" s="231"/>
      <c r="G324" s="191">
        <f t="shared" si="222"/>
        <v>0</v>
      </c>
      <c r="H324" s="191"/>
      <c r="I324" s="194"/>
      <c r="K324" s="253">
        <v>0</v>
      </c>
      <c r="L324" s="254"/>
      <c r="M324" s="191">
        <f t="shared" si="223"/>
        <v>0</v>
      </c>
      <c r="N324" s="231"/>
      <c r="O324" s="191">
        <f t="shared" si="224"/>
        <v>0</v>
      </c>
      <c r="P324" s="191"/>
      <c r="R324" s="191">
        <f t="shared" si="225"/>
        <v>0</v>
      </c>
      <c r="T324" s="191">
        <f t="shared" si="226"/>
        <v>0</v>
      </c>
      <c r="U324" s="191">
        <f t="shared" si="227"/>
        <v>0</v>
      </c>
      <c r="W324" s="250"/>
      <c r="X324" s="250"/>
      <c r="Y324" s="250"/>
      <c r="Z324" s="250"/>
      <c r="AA324" s="250"/>
      <c r="AB324" s="250"/>
      <c r="AC324" s="250"/>
      <c r="AD324" s="250"/>
      <c r="AE324" s="250"/>
      <c r="AF324" s="250"/>
      <c r="AG324" s="250"/>
      <c r="AH324" s="250"/>
      <c r="AI324" s="250"/>
      <c r="AJ324" s="250"/>
      <c r="AK324" s="250"/>
      <c r="AL324" s="250"/>
      <c r="AM324" s="250"/>
      <c r="AN324" s="250"/>
      <c r="AO324" s="250"/>
      <c r="AP324" s="250"/>
      <c r="AQ324" s="250"/>
      <c r="AR324" s="250"/>
      <c r="AS324" s="250"/>
      <c r="AT324" s="250"/>
      <c r="AU324" s="250"/>
    </row>
    <row r="325" spans="1:49" ht="15" hidden="1" thickBot="1" x14ac:dyDescent="0.35">
      <c r="A325" s="213"/>
      <c r="B325" s="492"/>
      <c r="C325" s="255">
        <v>0</v>
      </c>
      <c r="D325" s="256"/>
      <c r="E325" s="236">
        <f t="shared" si="221"/>
        <v>0</v>
      </c>
      <c r="F325" s="237"/>
      <c r="G325" s="236">
        <f t="shared" si="222"/>
        <v>0</v>
      </c>
      <c r="H325" s="191"/>
      <c r="I325" s="194"/>
      <c r="K325" s="255">
        <v>0</v>
      </c>
      <c r="L325" s="256"/>
      <c r="M325" s="236">
        <f t="shared" si="223"/>
        <v>0</v>
      </c>
      <c r="N325" s="237"/>
      <c r="O325" s="236">
        <f t="shared" si="224"/>
        <v>0</v>
      </c>
      <c r="P325" s="191"/>
      <c r="R325" s="236">
        <f t="shared" si="225"/>
        <v>0</v>
      </c>
      <c r="T325" s="236">
        <f t="shared" si="226"/>
        <v>0</v>
      </c>
      <c r="U325" s="236">
        <f t="shared" si="227"/>
        <v>0</v>
      </c>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238"/>
      <c r="AR325" s="238"/>
      <c r="AS325" s="238"/>
      <c r="AT325" s="238"/>
      <c r="AU325" s="238"/>
    </row>
    <row r="326" spans="1:49" s="155" customFormat="1" ht="15.6" hidden="1" thickTop="1" thickBot="1" x14ac:dyDescent="0.35">
      <c r="A326" s="206" t="s">
        <v>125</v>
      </c>
      <c r="B326" s="154"/>
      <c r="D326" s="257"/>
      <c r="E326" s="172">
        <f>SUM(E316:E325)</f>
        <v>0</v>
      </c>
      <c r="F326" s="157"/>
      <c r="G326" s="188">
        <f>SUM(G316:G325)</f>
        <v>0</v>
      </c>
      <c r="H326" s="184"/>
      <c r="I326" s="185">
        <v>0</v>
      </c>
      <c r="J326" s="154"/>
      <c r="L326" s="257"/>
      <c r="M326" s="172">
        <f>SUM(M316:M325)</f>
        <v>0</v>
      </c>
      <c r="N326" s="157"/>
      <c r="O326" s="188">
        <f>SUM(O316:O325)</f>
        <v>0</v>
      </c>
      <c r="P326" s="184"/>
      <c r="Q326" s="154"/>
      <c r="R326" s="188">
        <f t="shared" si="225"/>
        <v>0</v>
      </c>
      <c r="S326" s="154"/>
      <c r="T326" s="188">
        <f>SUM(W326:AU326)</f>
        <v>0</v>
      </c>
      <c r="U326" s="188">
        <f t="shared" si="227"/>
        <v>0</v>
      </c>
      <c r="V326" s="154"/>
      <c r="W326" s="188">
        <f>SUM(W316:W325)</f>
        <v>0</v>
      </c>
      <c r="X326" s="188">
        <f t="shared" ref="X326:AQ326" si="228">SUM(X316:X325)</f>
        <v>0</v>
      </c>
      <c r="Y326" s="188">
        <f t="shared" si="228"/>
        <v>0</v>
      </c>
      <c r="Z326" s="188">
        <f t="shared" si="228"/>
        <v>0</v>
      </c>
      <c r="AA326" s="188">
        <f t="shared" si="228"/>
        <v>0</v>
      </c>
      <c r="AB326" s="188">
        <f t="shared" si="228"/>
        <v>0</v>
      </c>
      <c r="AC326" s="188">
        <f t="shared" si="228"/>
        <v>0</v>
      </c>
      <c r="AD326" s="188">
        <f t="shared" si="228"/>
        <v>0</v>
      </c>
      <c r="AE326" s="188">
        <f t="shared" si="228"/>
        <v>0</v>
      </c>
      <c r="AF326" s="188">
        <f t="shared" si="228"/>
        <v>0</v>
      </c>
      <c r="AG326" s="188">
        <f t="shared" si="228"/>
        <v>0</v>
      </c>
      <c r="AH326" s="188">
        <f t="shared" si="228"/>
        <v>0</v>
      </c>
      <c r="AI326" s="188">
        <f t="shared" si="228"/>
        <v>0</v>
      </c>
      <c r="AJ326" s="188">
        <f t="shared" si="228"/>
        <v>0</v>
      </c>
      <c r="AK326" s="188">
        <f t="shared" si="228"/>
        <v>0</v>
      </c>
      <c r="AL326" s="188">
        <f t="shared" si="228"/>
        <v>0</v>
      </c>
      <c r="AM326" s="188">
        <f t="shared" si="228"/>
        <v>0</v>
      </c>
      <c r="AN326" s="188">
        <f t="shared" si="228"/>
        <v>0</v>
      </c>
      <c r="AO326" s="188">
        <f t="shared" si="228"/>
        <v>0</v>
      </c>
      <c r="AP326" s="188">
        <f t="shared" si="228"/>
        <v>0</v>
      </c>
      <c r="AQ326" s="188">
        <f t="shared" si="228"/>
        <v>0</v>
      </c>
      <c r="AR326" s="188">
        <f t="shared" ref="AR326" si="229">SUM(AR316:AR325)</f>
        <v>0</v>
      </c>
      <c r="AS326" s="188">
        <f t="shared" ref="AS326" si="230">SUM(AS316:AS325)</f>
        <v>0</v>
      </c>
      <c r="AT326" s="188">
        <f t="shared" ref="AT326:AU326" si="231">SUM(AT316:AT325)</f>
        <v>0</v>
      </c>
      <c r="AU326" s="188">
        <f t="shared" si="231"/>
        <v>0</v>
      </c>
      <c r="AV326" s="166"/>
      <c r="AW326" s="166"/>
    </row>
    <row r="327" spans="1:49" s="155" customFormat="1" hidden="1" x14ac:dyDescent="0.3">
      <c r="B327" s="154"/>
      <c r="D327" s="257"/>
      <c r="F327" s="157"/>
      <c r="G327" s="154"/>
      <c r="H327" s="154"/>
      <c r="I327" s="165"/>
      <c r="J327" s="154"/>
      <c r="L327" s="257"/>
      <c r="N327" s="157"/>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66"/>
      <c r="AW327" s="166"/>
    </row>
    <row r="328" spans="1:49" s="155" customFormat="1" hidden="1" x14ac:dyDescent="0.3">
      <c r="B328" s="154"/>
      <c r="D328" s="257"/>
      <c r="F328" s="157"/>
      <c r="G328" s="154"/>
      <c r="H328" s="154"/>
      <c r="I328" s="165"/>
      <c r="J328" s="154"/>
      <c r="L328" s="257"/>
      <c r="N328" s="157"/>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66"/>
      <c r="AW328" s="166"/>
    </row>
    <row r="329" spans="1:49" s="155" customFormat="1" hidden="1" x14ac:dyDescent="0.3">
      <c r="A329" s="207" t="s">
        <v>43</v>
      </c>
      <c r="B329" s="207" t="s">
        <v>44</v>
      </c>
      <c r="C329" s="196"/>
      <c r="D329" s="258"/>
      <c r="E329" s="260"/>
      <c r="F329" s="198"/>
      <c r="G329" s="194"/>
      <c r="H329" s="194"/>
      <c r="I329" s="194"/>
      <c r="J329" s="165"/>
      <c r="K329" s="604"/>
      <c r="L329" s="605"/>
      <c r="M329" s="239"/>
      <c r="N329" s="606"/>
      <c r="O329" s="165"/>
      <c r="P329" s="165"/>
      <c r="Q329" s="165"/>
      <c r="R329" s="165"/>
      <c r="S329" s="165"/>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194"/>
      <c r="AT329" s="194"/>
      <c r="AU329" s="194"/>
      <c r="AV329" s="166"/>
      <c r="AW329" s="166"/>
    </row>
    <row r="330" spans="1:49" s="155" customFormat="1" hidden="1" x14ac:dyDescent="0.3">
      <c r="A330" s="261"/>
      <c r="B330" s="194"/>
      <c r="C330" s="196"/>
      <c r="D330" s="258"/>
      <c r="E330" s="260"/>
      <c r="F330" s="198"/>
      <c r="G330" s="194"/>
      <c r="H330" s="194"/>
      <c r="I330" s="194"/>
      <c r="J330" s="165"/>
      <c r="K330" s="604"/>
      <c r="L330" s="605"/>
      <c r="M330" s="239"/>
      <c r="N330" s="606"/>
      <c r="O330" s="165"/>
      <c r="P330" s="165"/>
      <c r="Q330" s="165"/>
      <c r="R330" s="165"/>
      <c r="S330" s="165"/>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194"/>
      <c r="AT330" s="194"/>
      <c r="AU330" s="194"/>
      <c r="AV330" s="166"/>
      <c r="AW330" s="166"/>
    </row>
    <row r="331" spans="1:49" s="155" customFormat="1" hidden="1" x14ac:dyDescent="0.3">
      <c r="A331" s="147" t="s">
        <v>99</v>
      </c>
      <c r="B331" s="148" t="s">
        <v>51</v>
      </c>
      <c r="C331" s="147" t="s">
        <v>100</v>
      </c>
      <c r="D331" s="211" t="s">
        <v>101</v>
      </c>
      <c r="E331" s="169" t="s">
        <v>232</v>
      </c>
      <c r="F331" s="147" t="s">
        <v>87</v>
      </c>
      <c r="G331" s="170" t="s">
        <v>55</v>
      </c>
      <c r="H331" s="171"/>
      <c r="I331" s="152" t="s">
        <v>212</v>
      </c>
      <c r="J331" s="154"/>
      <c r="K331" s="147" t="s">
        <v>100</v>
      </c>
      <c r="L331" s="211" t="s">
        <v>101</v>
      </c>
      <c r="M331" s="275" t="s">
        <v>232</v>
      </c>
      <c r="N331" s="147" t="s">
        <v>87</v>
      </c>
      <c r="O331" s="170" t="s">
        <v>55</v>
      </c>
      <c r="P331" s="171"/>
      <c r="Q331" s="154"/>
      <c r="R331" s="170"/>
      <c r="S331" s="154"/>
      <c r="T331" s="170"/>
      <c r="U331" s="170"/>
      <c r="V331" s="154"/>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66"/>
      <c r="AW331" s="166"/>
    </row>
    <row r="332" spans="1:49" hidden="1" x14ac:dyDescent="0.3">
      <c r="A332" s="212"/>
      <c r="B332" s="490"/>
      <c r="C332" s="253">
        <v>0</v>
      </c>
      <c r="D332" s="254"/>
      <c r="E332" s="191">
        <f t="shared" ref="E332:E341" si="232">ROUND(C332*D332,2)</f>
        <v>0</v>
      </c>
      <c r="F332" s="231"/>
      <c r="G332" s="191">
        <f t="shared" ref="G332:G341" si="233">ROUND(E332*F332,2)</f>
        <v>0</v>
      </c>
      <c r="H332" s="191"/>
      <c r="I332" s="194"/>
      <c r="K332" s="253">
        <v>0</v>
      </c>
      <c r="L332" s="254"/>
      <c r="M332" s="191">
        <f t="shared" ref="M332:M341" si="234">ROUND(K332*L332,2)</f>
        <v>0</v>
      </c>
      <c r="N332" s="231"/>
      <c r="O332" s="191">
        <f t="shared" ref="O332:O341" si="235">ROUND(M332*N332,2)</f>
        <v>0</v>
      </c>
      <c r="P332" s="191"/>
      <c r="R332" s="191">
        <f t="shared" ref="R332:R342" si="236">O332-G332</f>
        <v>0</v>
      </c>
      <c r="T332" s="191">
        <f t="shared" ref="T332:T341" si="237">SUM(W332:AU332)</f>
        <v>0</v>
      </c>
      <c r="U332" s="191">
        <f t="shared" ref="U332:U342" si="238">G332-T332</f>
        <v>0</v>
      </c>
      <c r="W332" s="250"/>
      <c r="X332" s="250"/>
      <c r="Y332" s="250"/>
      <c r="Z332" s="250"/>
      <c r="AA332" s="250"/>
      <c r="AB332" s="250"/>
      <c r="AC332" s="250"/>
      <c r="AD332" s="250"/>
      <c r="AE332" s="250"/>
      <c r="AF332" s="250"/>
      <c r="AG332" s="250"/>
      <c r="AH332" s="250"/>
      <c r="AI332" s="250"/>
      <c r="AJ332" s="250"/>
      <c r="AK332" s="250"/>
      <c r="AL332" s="250"/>
      <c r="AM332" s="250"/>
      <c r="AN332" s="250"/>
      <c r="AO332" s="250"/>
      <c r="AP332" s="250"/>
      <c r="AQ332" s="250"/>
      <c r="AR332" s="250"/>
      <c r="AS332" s="250"/>
      <c r="AT332" s="250"/>
      <c r="AU332" s="250"/>
    </row>
    <row r="333" spans="1:49" hidden="1" x14ac:dyDescent="0.3">
      <c r="A333" s="212"/>
      <c r="B333" s="490"/>
      <c r="C333" s="253">
        <v>0</v>
      </c>
      <c r="D333" s="254"/>
      <c r="E333" s="191">
        <f t="shared" si="232"/>
        <v>0</v>
      </c>
      <c r="F333" s="231"/>
      <c r="G333" s="191">
        <f t="shared" si="233"/>
        <v>0</v>
      </c>
      <c r="H333" s="191"/>
      <c r="I333" s="194"/>
      <c r="K333" s="253">
        <v>0</v>
      </c>
      <c r="L333" s="254"/>
      <c r="M333" s="191">
        <f t="shared" si="234"/>
        <v>0</v>
      </c>
      <c r="N333" s="231"/>
      <c r="O333" s="191">
        <f t="shared" si="235"/>
        <v>0</v>
      </c>
      <c r="P333" s="191"/>
      <c r="R333" s="191">
        <f t="shared" si="236"/>
        <v>0</v>
      </c>
      <c r="T333" s="191">
        <f t="shared" si="237"/>
        <v>0</v>
      </c>
      <c r="U333" s="191">
        <f t="shared" si="238"/>
        <v>0</v>
      </c>
      <c r="W333" s="250"/>
      <c r="X333" s="250"/>
      <c r="Y333" s="250"/>
      <c r="Z333" s="250"/>
      <c r="AA333" s="250"/>
      <c r="AB333" s="250"/>
      <c r="AC333" s="250"/>
      <c r="AD333" s="250"/>
      <c r="AE333" s="250"/>
      <c r="AF333" s="250"/>
      <c r="AG333" s="250"/>
      <c r="AH333" s="250"/>
      <c r="AI333" s="250"/>
      <c r="AJ333" s="250"/>
      <c r="AK333" s="250"/>
      <c r="AL333" s="250"/>
      <c r="AM333" s="250"/>
      <c r="AN333" s="250"/>
      <c r="AO333" s="250"/>
      <c r="AP333" s="250"/>
      <c r="AQ333" s="250"/>
      <c r="AR333" s="250"/>
      <c r="AS333" s="250"/>
      <c r="AT333" s="250"/>
      <c r="AU333" s="250"/>
    </row>
    <row r="334" spans="1:49" hidden="1" x14ac:dyDescent="0.3">
      <c r="A334" s="212"/>
      <c r="B334" s="490"/>
      <c r="C334" s="253">
        <v>0</v>
      </c>
      <c r="D334" s="254"/>
      <c r="E334" s="191">
        <f t="shared" si="232"/>
        <v>0</v>
      </c>
      <c r="F334" s="231"/>
      <c r="G334" s="191">
        <f t="shared" si="233"/>
        <v>0</v>
      </c>
      <c r="H334" s="191"/>
      <c r="I334" s="194"/>
      <c r="K334" s="253">
        <v>0</v>
      </c>
      <c r="L334" s="254"/>
      <c r="M334" s="191">
        <f t="shared" si="234"/>
        <v>0</v>
      </c>
      <c r="N334" s="231"/>
      <c r="O334" s="191">
        <f t="shared" si="235"/>
        <v>0</v>
      </c>
      <c r="P334" s="191"/>
      <c r="R334" s="191">
        <f t="shared" si="236"/>
        <v>0</v>
      </c>
      <c r="T334" s="191">
        <f t="shared" si="237"/>
        <v>0</v>
      </c>
      <c r="U334" s="191">
        <f t="shared" si="238"/>
        <v>0</v>
      </c>
      <c r="W334" s="250"/>
      <c r="X334" s="250"/>
      <c r="Y334" s="250"/>
      <c r="Z334" s="250"/>
      <c r="AA334" s="250"/>
      <c r="AB334" s="250"/>
      <c r="AC334" s="250"/>
      <c r="AD334" s="250"/>
      <c r="AE334" s="250"/>
      <c r="AF334" s="250"/>
      <c r="AG334" s="250"/>
      <c r="AH334" s="250"/>
      <c r="AI334" s="250"/>
      <c r="AJ334" s="250"/>
      <c r="AK334" s="250"/>
      <c r="AL334" s="250"/>
      <c r="AM334" s="250"/>
      <c r="AN334" s="250"/>
      <c r="AO334" s="250"/>
      <c r="AP334" s="250"/>
      <c r="AQ334" s="250"/>
      <c r="AR334" s="250"/>
      <c r="AS334" s="250"/>
      <c r="AT334" s="250"/>
      <c r="AU334" s="250"/>
    </row>
    <row r="335" spans="1:49" hidden="1" x14ac:dyDescent="0.3">
      <c r="A335" s="212"/>
      <c r="B335" s="490"/>
      <c r="C335" s="253">
        <v>0</v>
      </c>
      <c r="D335" s="254"/>
      <c r="E335" s="191">
        <f t="shared" si="232"/>
        <v>0</v>
      </c>
      <c r="F335" s="231"/>
      <c r="G335" s="191">
        <f t="shared" si="233"/>
        <v>0</v>
      </c>
      <c r="H335" s="191"/>
      <c r="I335" s="194"/>
      <c r="K335" s="253">
        <v>0</v>
      </c>
      <c r="L335" s="254"/>
      <c r="M335" s="191">
        <f t="shared" si="234"/>
        <v>0</v>
      </c>
      <c r="N335" s="231"/>
      <c r="O335" s="191">
        <f t="shared" si="235"/>
        <v>0</v>
      </c>
      <c r="P335" s="191"/>
      <c r="R335" s="191">
        <f t="shared" si="236"/>
        <v>0</v>
      </c>
      <c r="T335" s="191">
        <f t="shared" si="237"/>
        <v>0</v>
      </c>
      <c r="U335" s="191">
        <f t="shared" si="238"/>
        <v>0</v>
      </c>
      <c r="W335" s="250"/>
      <c r="X335" s="250"/>
      <c r="Y335" s="250"/>
      <c r="Z335" s="250"/>
      <c r="AA335" s="250"/>
      <c r="AB335" s="250"/>
      <c r="AC335" s="250"/>
      <c r="AD335" s="250"/>
      <c r="AE335" s="250"/>
      <c r="AF335" s="250"/>
      <c r="AG335" s="250"/>
      <c r="AH335" s="250"/>
      <c r="AI335" s="250"/>
      <c r="AJ335" s="250"/>
      <c r="AK335" s="250"/>
      <c r="AL335" s="250"/>
      <c r="AM335" s="250"/>
      <c r="AN335" s="250"/>
      <c r="AO335" s="250"/>
      <c r="AP335" s="250"/>
      <c r="AQ335" s="250"/>
      <c r="AR335" s="250"/>
      <c r="AS335" s="250"/>
      <c r="AT335" s="250"/>
      <c r="AU335" s="250"/>
    </row>
    <row r="336" spans="1:49" hidden="1" x14ac:dyDescent="0.3">
      <c r="A336" s="212"/>
      <c r="B336" s="490"/>
      <c r="C336" s="253">
        <v>0</v>
      </c>
      <c r="D336" s="254"/>
      <c r="E336" s="191">
        <f t="shared" si="232"/>
        <v>0</v>
      </c>
      <c r="F336" s="231"/>
      <c r="G336" s="191">
        <f t="shared" si="233"/>
        <v>0</v>
      </c>
      <c r="H336" s="191"/>
      <c r="I336" s="194"/>
      <c r="K336" s="253">
        <v>0</v>
      </c>
      <c r="L336" s="254"/>
      <c r="M336" s="191">
        <f t="shared" si="234"/>
        <v>0</v>
      </c>
      <c r="N336" s="231"/>
      <c r="O336" s="191">
        <f t="shared" si="235"/>
        <v>0</v>
      </c>
      <c r="P336" s="191"/>
      <c r="R336" s="191">
        <f t="shared" si="236"/>
        <v>0</v>
      </c>
      <c r="T336" s="191">
        <f t="shared" si="237"/>
        <v>0</v>
      </c>
      <c r="U336" s="191">
        <f t="shared" si="238"/>
        <v>0</v>
      </c>
      <c r="W336" s="250"/>
      <c r="X336" s="250"/>
      <c r="Y336" s="250"/>
      <c r="Z336" s="250"/>
      <c r="AA336" s="250"/>
      <c r="AB336" s="250"/>
      <c r="AC336" s="250"/>
      <c r="AD336" s="250"/>
      <c r="AE336" s="250"/>
      <c r="AF336" s="250"/>
      <c r="AG336" s="250"/>
      <c r="AH336" s="250"/>
      <c r="AI336" s="250"/>
      <c r="AJ336" s="250"/>
      <c r="AK336" s="250"/>
      <c r="AL336" s="250"/>
      <c r="AM336" s="250"/>
      <c r="AN336" s="250"/>
      <c r="AO336" s="250"/>
      <c r="AP336" s="250"/>
      <c r="AQ336" s="250"/>
      <c r="AR336" s="250"/>
      <c r="AS336" s="250"/>
      <c r="AT336" s="250"/>
      <c r="AU336" s="250"/>
    </row>
    <row r="337" spans="1:49" hidden="1" x14ac:dyDescent="0.3">
      <c r="A337" s="212"/>
      <c r="B337" s="490"/>
      <c r="C337" s="253">
        <v>0</v>
      </c>
      <c r="D337" s="254"/>
      <c r="E337" s="191">
        <f t="shared" si="232"/>
        <v>0</v>
      </c>
      <c r="F337" s="231"/>
      <c r="G337" s="191">
        <f t="shared" si="233"/>
        <v>0</v>
      </c>
      <c r="H337" s="191"/>
      <c r="I337" s="194"/>
      <c r="K337" s="253">
        <v>0</v>
      </c>
      <c r="L337" s="254"/>
      <c r="M337" s="191">
        <f t="shared" si="234"/>
        <v>0</v>
      </c>
      <c r="N337" s="231"/>
      <c r="O337" s="191">
        <f t="shared" si="235"/>
        <v>0</v>
      </c>
      <c r="P337" s="191"/>
      <c r="R337" s="191">
        <f t="shared" si="236"/>
        <v>0</v>
      </c>
      <c r="T337" s="191">
        <f t="shared" si="237"/>
        <v>0</v>
      </c>
      <c r="U337" s="191">
        <f t="shared" si="238"/>
        <v>0</v>
      </c>
      <c r="W337" s="250"/>
      <c r="X337" s="250"/>
      <c r="Y337" s="250"/>
      <c r="Z337" s="250"/>
      <c r="AA337" s="250"/>
      <c r="AB337" s="250"/>
      <c r="AC337" s="250"/>
      <c r="AD337" s="250"/>
      <c r="AE337" s="250"/>
      <c r="AF337" s="250"/>
      <c r="AG337" s="250"/>
      <c r="AH337" s="250"/>
      <c r="AI337" s="250"/>
      <c r="AJ337" s="250"/>
      <c r="AK337" s="250"/>
      <c r="AL337" s="250"/>
      <c r="AM337" s="250"/>
      <c r="AN337" s="250"/>
      <c r="AO337" s="250"/>
      <c r="AP337" s="250"/>
      <c r="AQ337" s="250"/>
      <c r="AR337" s="250"/>
      <c r="AS337" s="250"/>
      <c r="AT337" s="250"/>
      <c r="AU337" s="250"/>
    </row>
    <row r="338" spans="1:49" hidden="1" x14ac:dyDescent="0.3">
      <c r="A338" s="212"/>
      <c r="B338" s="490"/>
      <c r="C338" s="253">
        <v>0</v>
      </c>
      <c r="D338" s="254"/>
      <c r="E338" s="191">
        <f t="shared" si="232"/>
        <v>0</v>
      </c>
      <c r="F338" s="231"/>
      <c r="G338" s="191">
        <f t="shared" si="233"/>
        <v>0</v>
      </c>
      <c r="H338" s="191"/>
      <c r="I338" s="194"/>
      <c r="K338" s="253">
        <v>0</v>
      </c>
      <c r="L338" s="254"/>
      <c r="M338" s="191">
        <f t="shared" si="234"/>
        <v>0</v>
      </c>
      <c r="N338" s="231"/>
      <c r="O338" s="191">
        <f t="shared" si="235"/>
        <v>0</v>
      </c>
      <c r="P338" s="191"/>
      <c r="R338" s="191">
        <f t="shared" si="236"/>
        <v>0</v>
      </c>
      <c r="T338" s="191">
        <f t="shared" si="237"/>
        <v>0</v>
      </c>
      <c r="U338" s="191">
        <f t="shared" si="238"/>
        <v>0</v>
      </c>
      <c r="W338" s="250"/>
      <c r="X338" s="250"/>
      <c r="Y338" s="250"/>
      <c r="Z338" s="250"/>
      <c r="AA338" s="250"/>
      <c r="AB338" s="250"/>
      <c r="AC338" s="250"/>
      <c r="AD338" s="250"/>
      <c r="AE338" s="250"/>
      <c r="AF338" s="250"/>
      <c r="AG338" s="250"/>
      <c r="AH338" s="250"/>
      <c r="AI338" s="250"/>
      <c r="AJ338" s="250"/>
      <c r="AK338" s="250"/>
      <c r="AL338" s="250"/>
      <c r="AM338" s="250"/>
      <c r="AN338" s="250"/>
      <c r="AO338" s="250"/>
      <c r="AP338" s="250"/>
      <c r="AQ338" s="250"/>
      <c r="AR338" s="250"/>
      <c r="AS338" s="250"/>
      <c r="AT338" s="250"/>
      <c r="AU338" s="250"/>
    </row>
    <row r="339" spans="1:49" hidden="1" x14ac:dyDescent="0.3">
      <c r="A339" s="212"/>
      <c r="B339" s="490"/>
      <c r="C339" s="253">
        <v>0</v>
      </c>
      <c r="D339" s="254"/>
      <c r="E339" s="191">
        <f t="shared" si="232"/>
        <v>0</v>
      </c>
      <c r="F339" s="231"/>
      <c r="G339" s="191">
        <f t="shared" si="233"/>
        <v>0</v>
      </c>
      <c r="H339" s="191"/>
      <c r="I339" s="194"/>
      <c r="K339" s="253">
        <v>0</v>
      </c>
      <c r="L339" s="254"/>
      <c r="M339" s="191">
        <f t="shared" si="234"/>
        <v>0</v>
      </c>
      <c r="N339" s="231"/>
      <c r="O339" s="191">
        <f t="shared" si="235"/>
        <v>0</v>
      </c>
      <c r="P339" s="191"/>
      <c r="R339" s="191">
        <f t="shared" si="236"/>
        <v>0</v>
      </c>
      <c r="T339" s="191">
        <f t="shared" si="237"/>
        <v>0</v>
      </c>
      <c r="U339" s="191">
        <f t="shared" si="238"/>
        <v>0</v>
      </c>
      <c r="W339" s="250"/>
      <c r="X339" s="250"/>
      <c r="Y339" s="250"/>
      <c r="Z339" s="250"/>
      <c r="AA339" s="250"/>
      <c r="AB339" s="250"/>
      <c r="AC339" s="250"/>
      <c r="AD339" s="250"/>
      <c r="AE339" s="250"/>
      <c r="AF339" s="250"/>
      <c r="AG339" s="250"/>
      <c r="AH339" s="250"/>
      <c r="AI339" s="250"/>
      <c r="AJ339" s="250"/>
      <c r="AK339" s="250"/>
      <c r="AL339" s="250"/>
      <c r="AM339" s="250"/>
      <c r="AN339" s="250"/>
      <c r="AO339" s="250"/>
      <c r="AP339" s="250"/>
      <c r="AQ339" s="250"/>
      <c r="AR339" s="250"/>
      <c r="AS339" s="250"/>
      <c r="AT339" s="250"/>
      <c r="AU339" s="250"/>
    </row>
    <row r="340" spans="1:49" hidden="1" x14ac:dyDescent="0.3">
      <c r="A340" s="212"/>
      <c r="B340" s="490"/>
      <c r="C340" s="253">
        <v>0</v>
      </c>
      <c r="D340" s="254"/>
      <c r="E340" s="191">
        <f t="shared" si="232"/>
        <v>0</v>
      </c>
      <c r="F340" s="231"/>
      <c r="G340" s="191">
        <f t="shared" si="233"/>
        <v>0</v>
      </c>
      <c r="H340" s="191"/>
      <c r="I340" s="194"/>
      <c r="K340" s="253">
        <v>0</v>
      </c>
      <c r="L340" s="254"/>
      <c r="M340" s="191">
        <f t="shared" si="234"/>
        <v>0</v>
      </c>
      <c r="N340" s="231"/>
      <c r="O340" s="191">
        <f t="shared" si="235"/>
        <v>0</v>
      </c>
      <c r="P340" s="191"/>
      <c r="R340" s="191">
        <f t="shared" si="236"/>
        <v>0</v>
      </c>
      <c r="T340" s="191">
        <f t="shared" si="237"/>
        <v>0</v>
      </c>
      <c r="U340" s="191">
        <f t="shared" si="238"/>
        <v>0</v>
      </c>
      <c r="W340" s="250"/>
      <c r="X340" s="250"/>
      <c r="Y340" s="250"/>
      <c r="Z340" s="250"/>
      <c r="AA340" s="250"/>
      <c r="AB340" s="250"/>
      <c r="AC340" s="250"/>
      <c r="AD340" s="250"/>
      <c r="AE340" s="250"/>
      <c r="AF340" s="250"/>
      <c r="AG340" s="250"/>
      <c r="AH340" s="250"/>
      <c r="AI340" s="250"/>
      <c r="AJ340" s="250"/>
      <c r="AK340" s="250"/>
      <c r="AL340" s="250"/>
      <c r="AM340" s="250"/>
      <c r="AN340" s="250"/>
      <c r="AO340" s="250"/>
      <c r="AP340" s="250"/>
      <c r="AQ340" s="250"/>
      <c r="AR340" s="250"/>
      <c r="AS340" s="250"/>
      <c r="AT340" s="250"/>
      <c r="AU340" s="250"/>
    </row>
    <row r="341" spans="1:49" ht="15" hidden="1" thickBot="1" x14ac:dyDescent="0.35">
      <c r="A341" s="213"/>
      <c r="B341" s="492"/>
      <c r="C341" s="255">
        <v>0</v>
      </c>
      <c r="D341" s="256"/>
      <c r="E341" s="236">
        <f t="shared" si="232"/>
        <v>0</v>
      </c>
      <c r="F341" s="237"/>
      <c r="G341" s="236">
        <f t="shared" si="233"/>
        <v>0</v>
      </c>
      <c r="H341" s="191"/>
      <c r="I341" s="194"/>
      <c r="K341" s="255">
        <v>0</v>
      </c>
      <c r="L341" s="256"/>
      <c r="M341" s="236">
        <f t="shared" si="234"/>
        <v>0</v>
      </c>
      <c r="N341" s="237"/>
      <c r="O341" s="236">
        <f t="shared" si="235"/>
        <v>0</v>
      </c>
      <c r="P341" s="191"/>
      <c r="R341" s="236">
        <f t="shared" si="236"/>
        <v>0</v>
      </c>
      <c r="T341" s="236">
        <f t="shared" si="237"/>
        <v>0</v>
      </c>
      <c r="U341" s="236">
        <f t="shared" si="238"/>
        <v>0</v>
      </c>
      <c r="W341" s="238"/>
      <c r="X341" s="238"/>
      <c r="Y341" s="238"/>
      <c r="Z341" s="238"/>
      <c r="AA341" s="238"/>
      <c r="AB341" s="238"/>
      <c r="AC341" s="238"/>
      <c r="AD341" s="238"/>
      <c r="AE341" s="238"/>
      <c r="AF341" s="238"/>
      <c r="AG341" s="238"/>
      <c r="AH341" s="238"/>
      <c r="AI341" s="238"/>
      <c r="AJ341" s="238"/>
      <c r="AK341" s="238"/>
      <c r="AL341" s="238"/>
      <c r="AM341" s="238"/>
      <c r="AN341" s="238"/>
      <c r="AO341" s="238"/>
      <c r="AP341" s="238"/>
      <c r="AQ341" s="238"/>
      <c r="AR341" s="238"/>
      <c r="AS341" s="238"/>
      <c r="AT341" s="238"/>
      <c r="AU341" s="238"/>
    </row>
    <row r="342" spans="1:49" s="155" customFormat="1" ht="15.6" hidden="1" thickTop="1" thickBot="1" x14ac:dyDescent="0.35">
      <c r="A342" s="206" t="s">
        <v>126</v>
      </c>
      <c r="B342" s="154"/>
      <c r="D342" s="257"/>
      <c r="E342" s="172">
        <f>SUM(E332:E341)</f>
        <v>0</v>
      </c>
      <c r="F342" s="157"/>
      <c r="G342" s="188">
        <f>SUM(G332:G341)</f>
        <v>0</v>
      </c>
      <c r="H342" s="184"/>
      <c r="I342" s="185">
        <v>0</v>
      </c>
      <c r="J342" s="154"/>
      <c r="L342" s="257"/>
      <c r="M342" s="172">
        <f>SUM(M332:M341)</f>
        <v>0</v>
      </c>
      <c r="N342" s="157"/>
      <c r="O342" s="188">
        <f>SUM(O332:O341)</f>
        <v>0</v>
      </c>
      <c r="P342" s="184"/>
      <c r="Q342" s="154"/>
      <c r="R342" s="188">
        <f t="shared" si="236"/>
        <v>0</v>
      </c>
      <c r="S342" s="154"/>
      <c r="T342" s="188">
        <f>SUM(W342:AU342)</f>
        <v>0</v>
      </c>
      <c r="U342" s="188">
        <f t="shared" si="238"/>
        <v>0</v>
      </c>
      <c r="V342" s="154"/>
      <c r="W342" s="188">
        <f>SUM(W332:W341)</f>
        <v>0</v>
      </c>
      <c r="X342" s="188">
        <f t="shared" ref="X342:AQ342" si="239">SUM(X332:X341)</f>
        <v>0</v>
      </c>
      <c r="Y342" s="188">
        <f t="shared" si="239"/>
        <v>0</v>
      </c>
      <c r="Z342" s="188">
        <f t="shared" si="239"/>
        <v>0</v>
      </c>
      <c r="AA342" s="188">
        <f t="shared" si="239"/>
        <v>0</v>
      </c>
      <c r="AB342" s="188">
        <f t="shared" si="239"/>
        <v>0</v>
      </c>
      <c r="AC342" s="188">
        <f t="shared" si="239"/>
        <v>0</v>
      </c>
      <c r="AD342" s="188">
        <f t="shared" si="239"/>
        <v>0</v>
      </c>
      <c r="AE342" s="188">
        <f t="shared" si="239"/>
        <v>0</v>
      </c>
      <c r="AF342" s="188">
        <f t="shared" si="239"/>
        <v>0</v>
      </c>
      <c r="AG342" s="188">
        <f t="shared" si="239"/>
        <v>0</v>
      </c>
      <c r="AH342" s="188">
        <f t="shared" si="239"/>
        <v>0</v>
      </c>
      <c r="AI342" s="188">
        <f t="shared" si="239"/>
        <v>0</v>
      </c>
      <c r="AJ342" s="188">
        <f t="shared" si="239"/>
        <v>0</v>
      </c>
      <c r="AK342" s="188">
        <f t="shared" si="239"/>
        <v>0</v>
      </c>
      <c r="AL342" s="188">
        <f t="shared" si="239"/>
        <v>0</v>
      </c>
      <c r="AM342" s="188">
        <f t="shared" si="239"/>
        <v>0</v>
      </c>
      <c r="AN342" s="188">
        <f t="shared" si="239"/>
        <v>0</v>
      </c>
      <c r="AO342" s="188">
        <f t="shared" si="239"/>
        <v>0</v>
      </c>
      <c r="AP342" s="188">
        <f t="shared" si="239"/>
        <v>0</v>
      </c>
      <c r="AQ342" s="188">
        <f t="shared" si="239"/>
        <v>0</v>
      </c>
      <c r="AR342" s="188">
        <f t="shared" ref="AR342" si="240">SUM(AR332:AR341)</f>
        <v>0</v>
      </c>
      <c r="AS342" s="188">
        <f t="shared" ref="AS342" si="241">SUM(AS332:AS341)</f>
        <v>0</v>
      </c>
      <c r="AT342" s="188">
        <f t="shared" ref="AT342:AU342" si="242">SUM(AT332:AT341)</f>
        <v>0</v>
      </c>
      <c r="AU342" s="188">
        <f t="shared" si="242"/>
        <v>0</v>
      </c>
      <c r="AV342" s="166"/>
      <c r="AW342" s="166"/>
    </row>
    <row r="343" spans="1:49" s="155" customFormat="1" ht="15" hidden="1" thickBot="1" x14ac:dyDescent="0.35">
      <c r="B343" s="154"/>
      <c r="D343" s="257"/>
      <c r="F343" s="157"/>
      <c r="G343" s="154"/>
      <c r="H343" s="154"/>
      <c r="I343" s="165"/>
      <c r="J343" s="154"/>
      <c r="L343" s="257"/>
      <c r="N343" s="157"/>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66"/>
      <c r="AW343" s="166"/>
    </row>
    <row r="344" spans="1:49" s="155" customFormat="1" ht="15" thickBot="1" x14ac:dyDescent="0.35">
      <c r="A344" s="153" t="s">
        <v>127</v>
      </c>
      <c r="B344" s="165"/>
      <c r="D344" s="257"/>
      <c r="F344" s="157"/>
      <c r="G344" s="205">
        <f>G198+G214+G230+G246+G262+G278+G294+G310+G326+G342</f>
        <v>0</v>
      </c>
      <c r="H344" s="201"/>
      <c r="I344" s="205">
        <f>I198+I214+I230+I246+I262+I278+I310+I326+I342</f>
        <v>0</v>
      </c>
      <c r="J344" s="154"/>
      <c r="L344" s="257"/>
      <c r="N344" s="157"/>
      <c r="O344" s="205">
        <f>O198+O214+O230+O246+O262+O278+O310+O326+O342</f>
        <v>0</v>
      </c>
      <c r="P344" s="201"/>
      <c r="Q344" s="154"/>
      <c r="R344" s="205">
        <f>O344-G344</f>
        <v>0</v>
      </c>
      <c r="S344" s="154"/>
      <c r="T344" s="205">
        <f>SUM(W344:AU344)</f>
        <v>0</v>
      </c>
      <c r="U344" s="205">
        <f>G344-T344</f>
        <v>0</v>
      </c>
      <c r="V344" s="154"/>
      <c r="W344" s="205">
        <f t="shared" ref="W344:AU344" si="243">W198+W214+W230+W246+W262+W278+W310+W326+W342</f>
        <v>0</v>
      </c>
      <c r="X344" s="205">
        <f t="shared" si="243"/>
        <v>0</v>
      </c>
      <c r="Y344" s="205">
        <f t="shared" si="243"/>
        <v>0</v>
      </c>
      <c r="Z344" s="205">
        <f t="shared" si="243"/>
        <v>0</v>
      </c>
      <c r="AA344" s="205">
        <f t="shared" si="243"/>
        <v>0</v>
      </c>
      <c r="AB344" s="205">
        <f t="shared" si="243"/>
        <v>0</v>
      </c>
      <c r="AC344" s="205">
        <f t="shared" si="243"/>
        <v>0</v>
      </c>
      <c r="AD344" s="205">
        <f t="shared" si="243"/>
        <v>0</v>
      </c>
      <c r="AE344" s="205">
        <f t="shared" si="243"/>
        <v>0</v>
      </c>
      <c r="AF344" s="205">
        <f t="shared" si="243"/>
        <v>0</v>
      </c>
      <c r="AG344" s="205">
        <f t="shared" si="243"/>
        <v>0</v>
      </c>
      <c r="AH344" s="205">
        <f t="shared" si="243"/>
        <v>0</v>
      </c>
      <c r="AI344" s="205">
        <f t="shared" si="243"/>
        <v>0</v>
      </c>
      <c r="AJ344" s="205">
        <f t="shared" si="243"/>
        <v>0</v>
      </c>
      <c r="AK344" s="205">
        <f t="shared" si="243"/>
        <v>0</v>
      </c>
      <c r="AL344" s="205">
        <f t="shared" si="243"/>
        <v>0</v>
      </c>
      <c r="AM344" s="205">
        <f t="shared" si="243"/>
        <v>0</v>
      </c>
      <c r="AN344" s="205">
        <f t="shared" si="243"/>
        <v>0</v>
      </c>
      <c r="AO344" s="205">
        <f t="shared" si="243"/>
        <v>0</v>
      </c>
      <c r="AP344" s="205">
        <f t="shared" si="243"/>
        <v>0</v>
      </c>
      <c r="AQ344" s="205">
        <f t="shared" si="243"/>
        <v>0</v>
      </c>
      <c r="AR344" s="205">
        <f t="shared" si="243"/>
        <v>0</v>
      </c>
      <c r="AS344" s="205">
        <f t="shared" si="243"/>
        <v>0</v>
      </c>
      <c r="AT344" s="205">
        <f t="shared" si="243"/>
        <v>0</v>
      </c>
      <c r="AU344" s="205">
        <f t="shared" si="243"/>
        <v>0</v>
      </c>
      <c r="AV344" s="166"/>
      <c r="AW344" s="166"/>
    </row>
    <row r="345" spans="1:49" s="155" customFormat="1" x14ac:dyDescent="0.3">
      <c r="B345" s="154"/>
      <c r="D345" s="257"/>
      <c r="F345" s="157"/>
      <c r="G345" s="154"/>
      <c r="H345" s="154"/>
      <c r="I345" s="165"/>
      <c r="J345" s="154"/>
      <c r="L345" s="257"/>
      <c r="N345" s="157"/>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66"/>
      <c r="AW345" s="166"/>
    </row>
    <row r="346" spans="1:49" s="155" customFormat="1" ht="15" thickBot="1" x14ac:dyDescent="0.35">
      <c r="B346" s="154"/>
      <c r="D346" s="257"/>
      <c r="F346" s="157"/>
      <c r="G346" s="154"/>
      <c r="H346" s="154"/>
      <c r="I346" s="165"/>
      <c r="J346" s="154"/>
      <c r="L346" s="257"/>
      <c r="N346" s="157"/>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66"/>
      <c r="AW346" s="166"/>
    </row>
    <row r="347" spans="1:49" s="155" customFormat="1" ht="15" thickBot="1" x14ac:dyDescent="0.35">
      <c r="A347" s="264" t="s">
        <v>128</v>
      </c>
      <c r="B347" s="165"/>
      <c r="D347" s="257"/>
      <c r="F347" s="157"/>
      <c r="G347" s="205">
        <f>+G33+G93+G119</f>
        <v>0</v>
      </c>
      <c r="H347" s="201"/>
      <c r="I347" s="205">
        <f>+I33+I93+I119</f>
        <v>0</v>
      </c>
      <c r="J347" s="154"/>
      <c r="L347" s="257"/>
      <c r="N347" s="157"/>
      <c r="O347" s="205">
        <f>+O33+O93+O119</f>
        <v>0</v>
      </c>
      <c r="P347" s="201"/>
      <c r="Q347" s="154"/>
      <c r="R347" s="205">
        <f>O347-G347</f>
        <v>0</v>
      </c>
      <c r="S347" s="154"/>
      <c r="T347" s="205">
        <f>+T33+T93+T119</f>
        <v>0</v>
      </c>
      <c r="U347" s="205">
        <f>+U33+U93+U119</f>
        <v>0</v>
      </c>
      <c r="V347" s="154"/>
      <c r="W347" s="205">
        <f t="shared" ref="W347:AU347" si="244">+W33+W93+W119</f>
        <v>0</v>
      </c>
      <c r="X347" s="205">
        <f t="shared" si="244"/>
        <v>0</v>
      </c>
      <c r="Y347" s="205">
        <f t="shared" si="244"/>
        <v>0</v>
      </c>
      <c r="Z347" s="205">
        <f t="shared" si="244"/>
        <v>0</v>
      </c>
      <c r="AA347" s="205">
        <f t="shared" si="244"/>
        <v>0</v>
      </c>
      <c r="AB347" s="205">
        <f t="shared" si="244"/>
        <v>0</v>
      </c>
      <c r="AC347" s="205">
        <f t="shared" si="244"/>
        <v>0</v>
      </c>
      <c r="AD347" s="205">
        <f t="shared" si="244"/>
        <v>0</v>
      </c>
      <c r="AE347" s="205">
        <f t="shared" si="244"/>
        <v>0</v>
      </c>
      <c r="AF347" s="205">
        <f t="shared" si="244"/>
        <v>0</v>
      </c>
      <c r="AG347" s="205">
        <f t="shared" si="244"/>
        <v>0</v>
      </c>
      <c r="AH347" s="205">
        <f t="shared" si="244"/>
        <v>0</v>
      </c>
      <c r="AI347" s="205">
        <f t="shared" si="244"/>
        <v>0</v>
      </c>
      <c r="AJ347" s="205">
        <f t="shared" si="244"/>
        <v>0</v>
      </c>
      <c r="AK347" s="205">
        <f t="shared" si="244"/>
        <v>0</v>
      </c>
      <c r="AL347" s="205">
        <f t="shared" si="244"/>
        <v>0</v>
      </c>
      <c r="AM347" s="205">
        <f t="shared" si="244"/>
        <v>0</v>
      </c>
      <c r="AN347" s="205">
        <f t="shared" si="244"/>
        <v>0</v>
      </c>
      <c r="AO347" s="205">
        <f t="shared" si="244"/>
        <v>0</v>
      </c>
      <c r="AP347" s="205">
        <f t="shared" si="244"/>
        <v>0</v>
      </c>
      <c r="AQ347" s="205">
        <f t="shared" si="244"/>
        <v>0</v>
      </c>
      <c r="AR347" s="205">
        <f t="shared" si="244"/>
        <v>0</v>
      </c>
      <c r="AS347" s="205">
        <f t="shared" si="244"/>
        <v>0</v>
      </c>
      <c r="AT347" s="205">
        <f t="shared" si="244"/>
        <v>0</v>
      </c>
      <c r="AU347" s="205">
        <f t="shared" si="244"/>
        <v>0</v>
      </c>
      <c r="AV347" s="166"/>
      <c r="AW347" s="166"/>
    </row>
    <row r="348" spans="1:49" s="155" customFormat="1" ht="15" thickBot="1" x14ac:dyDescent="0.35">
      <c r="A348" s="264" t="s">
        <v>129</v>
      </c>
      <c r="B348" s="165"/>
      <c r="D348" s="257"/>
      <c r="F348" s="157"/>
      <c r="G348" s="205">
        <f>+G73+G108+G126+G180+G344</f>
        <v>0</v>
      </c>
      <c r="H348" s="201"/>
      <c r="I348" s="205">
        <f>+I73+I108+I126+I180+I344</f>
        <v>0</v>
      </c>
      <c r="J348" s="154"/>
      <c r="L348" s="257"/>
      <c r="N348" s="157"/>
      <c r="O348" s="205">
        <f>+O73+O108+O126+O180+O344</f>
        <v>0</v>
      </c>
      <c r="P348" s="201"/>
      <c r="Q348" s="154"/>
      <c r="R348" s="205">
        <f>O348-G348</f>
        <v>0</v>
      </c>
      <c r="S348" s="154"/>
      <c r="T348" s="205">
        <f>+T73+T108+T126+T180+T344</f>
        <v>0</v>
      </c>
      <c r="U348" s="205">
        <f>+U73+U108+U126+U180+U344</f>
        <v>0</v>
      </c>
      <c r="V348" s="154"/>
      <c r="W348" s="205">
        <f t="shared" ref="W348:AU348" si="245">+W73+W108+W126+W180+W344</f>
        <v>0</v>
      </c>
      <c r="X348" s="205">
        <f t="shared" si="245"/>
        <v>0</v>
      </c>
      <c r="Y348" s="205">
        <f t="shared" si="245"/>
        <v>0</v>
      </c>
      <c r="Z348" s="205">
        <f t="shared" si="245"/>
        <v>0</v>
      </c>
      <c r="AA348" s="205">
        <f t="shared" si="245"/>
        <v>0</v>
      </c>
      <c r="AB348" s="205">
        <f t="shared" si="245"/>
        <v>0</v>
      </c>
      <c r="AC348" s="205">
        <f t="shared" si="245"/>
        <v>0</v>
      </c>
      <c r="AD348" s="205">
        <f t="shared" si="245"/>
        <v>0</v>
      </c>
      <c r="AE348" s="205">
        <f t="shared" si="245"/>
        <v>0</v>
      </c>
      <c r="AF348" s="205">
        <f t="shared" si="245"/>
        <v>0</v>
      </c>
      <c r="AG348" s="205">
        <f t="shared" si="245"/>
        <v>0</v>
      </c>
      <c r="AH348" s="205">
        <f t="shared" si="245"/>
        <v>0</v>
      </c>
      <c r="AI348" s="205">
        <f t="shared" si="245"/>
        <v>0</v>
      </c>
      <c r="AJ348" s="205">
        <f t="shared" si="245"/>
        <v>0</v>
      </c>
      <c r="AK348" s="205">
        <f t="shared" si="245"/>
        <v>0</v>
      </c>
      <c r="AL348" s="205">
        <f t="shared" si="245"/>
        <v>0</v>
      </c>
      <c r="AM348" s="205">
        <f t="shared" si="245"/>
        <v>0</v>
      </c>
      <c r="AN348" s="205">
        <f t="shared" si="245"/>
        <v>0</v>
      </c>
      <c r="AO348" s="205">
        <f t="shared" si="245"/>
        <v>0</v>
      </c>
      <c r="AP348" s="205">
        <f t="shared" si="245"/>
        <v>0</v>
      </c>
      <c r="AQ348" s="205">
        <f t="shared" si="245"/>
        <v>0</v>
      </c>
      <c r="AR348" s="205">
        <f t="shared" si="245"/>
        <v>0</v>
      </c>
      <c r="AS348" s="205">
        <f t="shared" si="245"/>
        <v>0</v>
      </c>
      <c r="AT348" s="205">
        <f t="shared" si="245"/>
        <v>0</v>
      </c>
      <c r="AU348" s="205">
        <f t="shared" si="245"/>
        <v>0</v>
      </c>
      <c r="AV348" s="166"/>
      <c r="AW348" s="166"/>
    </row>
    <row r="349" spans="1:49" s="155" customFormat="1" ht="15" thickBot="1" x14ac:dyDescent="0.35">
      <c r="B349" s="154"/>
      <c r="D349" s="257"/>
      <c r="F349" s="157"/>
      <c r="G349" s="154"/>
      <c r="H349" s="154"/>
      <c r="I349" s="165"/>
      <c r="J349" s="154"/>
      <c r="L349" s="257"/>
      <c r="N349" s="157"/>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66"/>
      <c r="AW349" s="166"/>
    </row>
    <row r="350" spans="1:49" s="155" customFormat="1" ht="15" thickBot="1" x14ac:dyDescent="0.35">
      <c r="A350" s="265" t="s">
        <v>130</v>
      </c>
      <c r="B350" s="194"/>
      <c r="C350" s="196"/>
      <c r="D350" s="258"/>
      <c r="E350" s="196"/>
      <c r="F350" s="198"/>
      <c r="G350" s="266">
        <f>+G347+G348</f>
        <v>0</v>
      </c>
      <c r="H350" s="267"/>
      <c r="I350" s="266">
        <f>+I347+I348</f>
        <v>0</v>
      </c>
      <c r="J350" s="165"/>
      <c r="K350" s="604"/>
      <c r="L350" s="605"/>
      <c r="M350" s="604"/>
      <c r="N350" s="606"/>
      <c r="O350" s="205">
        <f>+O347+O348</f>
        <v>0</v>
      </c>
      <c r="P350" s="201"/>
      <c r="Q350" s="165"/>
      <c r="R350" s="205">
        <f>O350-G350</f>
        <v>0</v>
      </c>
      <c r="S350" s="165"/>
      <c r="T350" s="266">
        <f t="shared" ref="T350:U350" si="246">+T347+T348</f>
        <v>0</v>
      </c>
      <c r="U350" s="266">
        <f t="shared" si="246"/>
        <v>0</v>
      </c>
      <c r="V350" s="194"/>
      <c r="W350" s="266">
        <f t="shared" ref="W350:AU350" si="247">+W347+W348</f>
        <v>0</v>
      </c>
      <c r="X350" s="266">
        <f t="shared" si="247"/>
        <v>0</v>
      </c>
      <c r="Y350" s="266">
        <f t="shared" si="247"/>
        <v>0</v>
      </c>
      <c r="Z350" s="266">
        <f t="shared" si="247"/>
        <v>0</v>
      </c>
      <c r="AA350" s="266">
        <f t="shared" si="247"/>
        <v>0</v>
      </c>
      <c r="AB350" s="266">
        <f t="shared" si="247"/>
        <v>0</v>
      </c>
      <c r="AC350" s="266">
        <f t="shared" si="247"/>
        <v>0</v>
      </c>
      <c r="AD350" s="266">
        <f t="shared" si="247"/>
        <v>0</v>
      </c>
      <c r="AE350" s="266">
        <f t="shared" si="247"/>
        <v>0</v>
      </c>
      <c r="AF350" s="266">
        <f t="shared" si="247"/>
        <v>0</v>
      </c>
      <c r="AG350" s="266">
        <f t="shared" si="247"/>
        <v>0</v>
      </c>
      <c r="AH350" s="266">
        <f t="shared" si="247"/>
        <v>0</v>
      </c>
      <c r="AI350" s="266">
        <f t="shared" si="247"/>
        <v>0</v>
      </c>
      <c r="AJ350" s="266">
        <f t="shared" si="247"/>
        <v>0</v>
      </c>
      <c r="AK350" s="266">
        <f t="shared" si="247"/>
        <v>0</v>
      </c>
      <c r="AL350" s="266">
        <f t="shared" si="247"/>
        <v>0</v>
      </c>
      <c r="AM350" s="266">
        <f t="shared" si="247"/>
        <v>0</v>
      </c>
      <c r="AN350" s="266">
        <f t="shared" si="247"/>
        <v>0</v>
      </c>
      <c r="AO350" s="266">
        <f t="shared" si="247"/>
        <v>0</v>
      </c>
      <c r="AP350" s="266">
        <f t="shared" si="247"/>
        <v>0</v>
      </c>
      <c r="AQ350" s="266">
        <f t="shared" si="247"/>
        <v>0</v>
      </c>
      <c r="AR350" s="266">
        <f t="shared" si="247"/>
        <v>0</v>
      </c>
      <c r="AS350" s="266">
        <f t="shared" si="247"/>
        <v>0</v>
      </c>
      <c r="AT350" s="266">
        <f t="shared" si="247"/>
        <v>0</v>
      </c>
      <c r="AU350" s="266">
        <f t="shared" si="247"/>
        <v>0</v>
      </c>
      <c r="AV350" s="166"/>
      <c r="AW350" s="166"/>
    </row>
    <row r="351" spans="1:49" s="155" customFormat="1" x14ac:dyDescent="0.3">
      <c r="B351" s="154"/>
      <c r="D351" s="156"/>
      <c r="F351" s="157"/>
      <c r="G351" s="154"/>
      <c r="H351" s="154"/>
      <c r="I351" s="165"/>
      <c r="J351" s="154"/>
      <c r="L351" s="156"/>
      <c r="N351" s="157"/>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66"/>
      <c r="AW351" s="166"/>
    </row>
    <row r="352" spans="1:49" s="155" customFormat="1" ht="15" thickBot="1" x14ac:dyDescent="0.35">
      <c r="B352" s="154"/>
      <c r="D352" s="156"/>
      <c r="F352" s="157"/>
      <c r="G352" s="154"/>
      <c r="H352" s="154"/>
      <c r="I352" s="165"/>
      <c r="J352" s="154"/>
      <c r="L352" s="156"/>
      <c r="N352" s="157"/>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66"/>
      <c r="AW352" s="166"/>
    </row>
    <row r="353" spans="1:49" s="155" customFormat="1" ht="15" thickBot="1" x14ac:dyDescent="0.35">
      <c r="A353" s="268" t="s">
        <v>131</v>
      </c>
      <c r="B353" s="165"/>
      <c r="D353" s="156"/>
      <c r="F353" s="157"/>
      <c r="G353" s="154"/>
      <c r="H353" s="154"/>
      <c r="I353" s="165"/>
      <c r="J353" s="154"/>
      <c r="L353" s="156"/>
      <c r="N353" s="157"/>
      <c r="O353" s="154"/>
      <c r="P353" s="154"/>
      <c r="Q353" s="154"/>
      <c r="R353" s="154"/>
      <c r="S353" s="154"/>
      <c r="T353" s="205">
        <f>SUM(W353:AU353)</f>
        <v>0</v>
      </c>
      <c r="U353" s="154"/>
      <c r="V353" s="154"/>
      <c r="W353" s="205">
        <v>0</v>
      </c>
      <c r="X353" s="205">
        <v>0</v>
      </c>
      <c r="Y353" s="205">
        <v>0</v>
      </c>
      <c r="Z353" s="205">
        <v>0</v>
      </c>
      <c r="AA353" s="205">
        <v>0</v>
      </c>
      <c r="AB353" s="205">
        <v>0</v>
      </c>
      <c r="AC353" s="205">
        <v>0</v>
      </c>
      <c r="AD353" s="205">
        <v>0</v>
      </c>
      <c r="AE353" s="205">
        <v>0</v>
      </c>
      <c r="AF353" s="205">
        <v>0</v>
      </c>
      <c r="AG353" s="205">
        <v>0</v>
      </c>
      <c r="AH353" s="205">
        <v>0</v>
      </c>
      <c r="AI353" s="205">
        <v>0</v>
      </c>
      <c r="AJ353" s="205">
        <v>0</v>
      </c>
      <c r="AK353" s="205">
        <v>0</v>
      </c>
      <c r="AL353" s="205">
        <v>0</v>
      </c>
      <c r="AM353" s="205">
        <v>0</v>
      </c>
      <c r="AN353" s="205">
        <v>0</v>
      </c>
      <c r="AO353" s="205">
        <v>0</v>
      </c>
      <c r="AP353" s="205">
        <v>0</v>
      </c>
      <c r="AQ353" s="205">
        <v>0</v>
      </c>
      <c r="AR353" s="205">
        <v>0</v>
      </c>
      <c r="AS353" s="205">
        <v>0</v>
      </c>
      <c r="AT353" s="205">
        <v>0</v>
      </c>
      <c r="AU353" s="205">
        <v>0</v>
      </c>
      <c r="AV353" s="166"/>
      <c r="AW353" s="166"/>
    </row>
    <row r="354" spans="1:49" ht="15" thickBot="1" x14ac:dyDescent="0.35">
      <c r="A354" s="269" t="s">
        <v>132</v>
      </c>
      <c r="T354" s="205">
        <f>SUM(W354:AU354)</f>
        <v>0</v>
      </c>
      <c r="W354" s="272">
        <v>0</v>
      </c>
      <c r="X354" s="272">
        <v>0</v>
      </c>
      <c r="Y354" s="272">
        <v>0</v>
      </c>
      <c r="Z354" s="272">
        <v>0</v>
      </c>
      <c r="AA354" s="272">
        <v>0</v>
      </c>
      <c r="AB354" s="272">
        <v>0</v>
      </c>
      <c r="AC354" s="272">
        <v>0</v>
      </c>
      <c r="AD354" s="272">
        <v>0</v>
      </c>
      <c r="AE354" s="272">
        <v>0</v>
      </c>
      <c r="AF354" s="272">
        <v>0</v>
      </c>
      <c r="AG354" s="272">
        <v>0</v>
      </c>
      <c r="AH354" s="272">
        <v>0</v>
      </c>
      <c r="AI354" s="272">
        <v>0</v>
      </c>
      <c r="AJ354" s="272">
        <v>0</v>
      </c>
      <c r="AK354" s="272">
        <v>0</v>
      </c>
      <c r="AL354" s="272">
        <v>0</v>
      </c>
      <c r="AM354" s="272">
        <v>0</v>
      </c>
      <c r="AN354" s="272">
        <v>0</v>
      </c>
      <c r="AO354" s="272">
        <v>0</v>
      </c>
      <c r="AP354" s="272">
        <v>0</v>
      </c>
      <c r="AQ354" s="272">
        <v>0</v>
      </c>
      <c r="AR354" s="272">
        <v>0</v>
      </c>
      <c r="AS354" s="272">
        <v>0</v>
      </c>
      <c r="AT354" s="272">
        <v>0</v>
      </c>
      <c r="AU354" s="272">
        <v>0</v>
      </c>
    </row>
  </sheetData>
  <sheetProtection algorithmName="SHA-512" hashValue="eZxyI0bOwPqKFb4QeSYVFQOpphj84h2rkaGa7tH8RCo4SJB9k0mgG8dKdcs5E8n1YXH4OEDxXJInfGZi0bPPnw==" saltValue="17bCYZRLjbzUojuqVwF95w==" spinCount="100000" sheet="1" formatRows="0" insertRows="0"/>
  <mergeCells count="4">
    <mergeCell ref="C2:G2"/>
    <mergeCell ref="K2:O2"/>
    <mergeCell ref="B217:B218"/>
    <mergeCell ref="B233:B234"/>
  </mergeCells>
  <phoneticPr fontId="9" type="noConversion"/>
  <printOptions horizontalCentered="1"/>
  <pageMargins left="0.25" right="0.25" top="0.75" bottom="0.25" header="0.3" footer="0.3"/>
  <pageSetup scale="96" fitToHeight="0" orientation="landscape" r:id="rId1"/>
  <headerFooter>
    <oddHeader>&amp;C&amp;"-,Bold"Budget and Expense Details</oddHeader>
  </headerFooter>
  <rowBreaks count="12" manualBreakCount="12">
    <brk id="34" max="6" man="1"/>
    <brk id="54" max="16383" man="1"/>
    <brk id="77" max="6" man="1"/>
    <brk id="111" max="16383" man="1"/>
    <brk id="130" max="6" man="1"/>
    <brk id="164" max="16383" man="1"/>
    <brk id="182" max="16383" man="1"/>
    <brk id="216" max="16383" man="1"/>
    <brk id="248" max="16383" man="1"/>
    <brk id="280" max="16383" man="1"/>
    <brk id="296" max="16383" man="1"/>
    <brk id="328" max="16383" man="1"/>
  </rowBreaks>
  <customProperties>
    <customPr name="_pios_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87088-CA98-4AFC-96A0-060C825AA2C0}">
  <dimension ref="B1:I385"/>
  <sheetViews>
    <sheetView showGridLines="0" showRuler="0" zoomScaleNormal="100" zoomScaleSheetLayoutView="100" zoomScalePageLayoutView="90" workbookViewId="0">
      <pane xSplit="1" ySplit="7" topLeftCell="B338" activePane="bottomRight" state="frozen"/>
      <selection sqref="A1:D2"/>
      <selection pane="topRight" sqref="A1:D2"/>
      <selection pane="bottomLeft" sqref="A1:D2"/>
      <selection pane="bottomRight" activeCell="B348" sqref="B348:I348"/>
    </sheetView>
  </sheetViews>
  <sheetFormatPr defaultRowHeight="14.4" x14ac:dyDescent="0.3"/>
  <cols>
    <col min="1" max="1" width="5.6640625" customWidth="1"/>
    <col min="2" max="2" width="30.88671875" customWidth="1"/>
    <col min="3" max="3" width="30.77734375" customWidth="1"/>
    <col min="4" max="4" width="17.77734375" customWidth="1"/>
    <col min="5" max="5" width="10.6640625" customWidth="1"/>
    <col min="6" max="6" width="13.21875" customWidth="1"/>
    <col min="7" max="7" width="8.77734375" customWidth="1"/>
    <col min="8" max="8" width="16.33203125" customWidth="1"/>
    <col min="9" max="9" width="16.21875" customWidth="1"/>
  </cols>
  <sheetData>
    <row r="1" spans="2:9" ht="30" customHeight="1" x14ac:dyDescent="0.3">
      <c r="B1" s="651" t="s">
        <v>258</v>
      </c>
      <c r="C1" s="652"/>
      <c r="D1" s="652"/>
      <c r="E1" s="652"/>
      <c r="F1" s="652"/>
      <c r="G1" s="652"/>
      <c r="H1" s="652"/>
      <c r="I1" s="652"/>
    </row>
    <row r="2" spans="2:9" ht="14.55" customHeight="1" x14ac:dyDescent="0.3">
      <c r="B2" s="665" t="s">
        <v>277</v>
      </c>
      <c r="C2" s="666"/>
      <c r="D2" s="666"/>
      <c r="E2" s="666"/>
      <c r="F2" s="666"/>
      <c r="G2" s="666"/>
      <c r="H2" s="666"/>
      <c r="I2" s="667"/>
    </row>
    <row r="3" spans="2:9" ht="14.55" customHeight="1" x14ac:dyDescent="0.3">
      <c r="B3" s="662" t="s">
        <v>270</v>
      </c>
      <c r="C3" s="663"/>
      <c r="D3" s="663"/>
      <c r="E3" s="663"/>
      <c r="F3" s="663"/>
      <c r="G3" s="663"/>
      <c r="H3" s="663"/>
      <c r="I3" s="664"/>
    </row>
    <row r="4" spans="2:9" ht="14.55" customHeight="1" x14ac:dyDescent="0.3">
      <c r="B4" s="662" t="s">
        <v>269</v>
      </c>
      <c r="C4" s="663"/>
      <c r="D4" s="663"/>
      <c r="E4" s="663"/>
      <c r="F4" s="663"/>
      <c r="G4" s="663"/>
      <c r="H4" s="663"/>
      <c r="I4" s="664"/>
    </row>
    <row r="5" spans="2:9" ht="14.55" customHeight="1" x14ac:dyDescent="0.3">
      <c r="B5" s="662" t="s">
        <v>271</v>
      </c>
      <c r="C5" s="663"/>
      <c r="D5" s="663"/>
      <c r="E5" s="663"/>
      <c r="F5" s="663"/>
      <c r="G5" s="663"/>
      <c r="H5" s="663"/>
      <c r="I5" s="664"/>
    </row>
    <row r="6" spans="2:9" ht="5.55" customHeight="1" thickBot="1" x14ac:dyDescent="0.35">
      <c r="B6" s="141"/>
      <c r="C6" s="142"/>
      <c r="D6" s="142"/>
      <c r="E6" s="142"/>
      <c r="F6" s="142"/>
      <c r="G6" s="142"/>
      <c r="H6" s="142"/>
      <c r="I6" s="143"/>
    </row>
    <row r="7" spans="2:9" ht="6" customHeight="1" thickBot="1" x14ac:dyDescent="0.35">
      <c r="B7" s="279"/>
      <c r="C7" s="279"/>
      <c r="D7" s="279"/>
      <c r="E7" s="279"/>
      <c r="F7" s="279"/>
      <c r="G7" s="279"/>
      <c r="H7" s="279"/>
    </row>
    <row r="8" spans="2:9" ht="30" customHeight="1" x14ac:dyDescent="0.3">
      <c r="B8" s="138" t="s">
        <v>223</v>
      </c>
      <c r="C8" s="139"/>
      <c r="D8" s="139"/>
      <c r="E8" s="139"/>
      <c r="F8" s="139"/>
      <c r="G8" s="139"/>
      <c r="H8" s="139"/>
      <c r="I8" s="140"/>
    </row>
    <row r="9" spans="2:9" ht="15" thickBot="1" x14ac:dyDescent="0.35">
      <c r="B9" s="597" t="str">
        <f>'Budget &amp; Exp Details'!A7</f>
        <v>Name</v>
      </c>
      <c r="C9" s="598" t="str">
        <f>'Budget &amp; Exp Details'!B7</f>
        <v>Title</v>
      </c>
      <c r="D9" s="281" t="str">
        <f>'Budget &amp; Exp Details'!C7</f>
        <v>Salary</v>
      </c>
      <c r="E9" s="282" t="str">
        <f>'Budget &amp; Exp Details'!D7</f>
        <v>% to Grant</v>
      </c>
      <c r="F9" s="281" t="str">
        <f>'Budget &amp; Exp Details'!E7</f>
        <v>Total Annual</v>
      </c>
      <c r="G9" s="281" t="str">
        <f>'Budget &amp; Exp Details'!F7</f>
        <v># Yrs</v>
      </c>
      <c r="H9" s="311" t="str">
        <f>'Budget &amp; Exp Details'!G7</f>
        <v>Total Budget</v>
      </c>
      <c r="I9" s="283" t="s">
        <v>211</v>
      </c>
    </row>
    <row r="10" spans="2:9" x14ac:dyDescent="0.3">
      <c r="B10" s="305">
        <f>'Budget &amp; Exp Details'!A8</f>
        <v>0</v>
      </c>
      <c r="C10" s="327">
        <f>'Budget &amp; Exp Details'!B8</f>
        <v>0</v>
      </c>
      <c r="D10" s="328">
        <f>'Budget &amp; Exp Details'!C8</f>
        <v>0</v>
      </c>
      <c r="E10" s="329">
        <f>'Budget &amp; Exp Details'!D8</f>
        <v>0</v>
      </c>
      <c r="F10" s="328">
        <f>'Budget &amp; Exp Details'!E8</f>
        <v>0</v>
      </c>
      <c r="G10" s="330">
        <f>'Budget &amp; Exp Details'!F8</f>
        <v>0</v>
      </c>
      <c r="H10" s="328">
        <f>'Budget &amp; Exp Details'!G8</f>
        <v>0</v>
      </c>
      <c r="I10" s="347"/>
    </row>
    <row r="11" spans="2:9" x14ac:dyDescent="0.3">
      <c r="B11" s="302">
        <f>'Budget &amp; Exp Details'!A9</f>
        <v>0</v>
      </c>
      <c r="C11" s="327">
        <f>'Budget &amp; Exp Details'!B9</f>
        <v>0</v>
      </c>
      <c r="D11" s="328">
        <f>'Budget &amp; Exp Details'!C9</f>
        <v>0</v>
      </c>
      <c r="E11" s="329">
        <f>'Budget &amp; Exp Details'!D9</f>
        <v>0</v>
      </c>
      <c r="F11" s="328">
        <f>'Budget &amp; Exp Details'!E9</f>
        <v>0</v>
      </c>
      <c r="G11" s="330">
        <f>'Budget &amp; Exp Details'!F9</f>
        <v>0</v>
      </c>
      <c r="H11" s="328">
        <f>'Budget &amp; Exp Details'!G9</f>
        <v>0</v>
      </c>
      <c r="I11" s="345"/>
    </row>
    <row r="12" spans="2:9" x14ac:dyDescent="0.3">
      <c r="B12" s="302">
        <f>'Budget &amp; Exp Details'!A10</f>
        <v>0</v>
      </c>
      <c r="C12" s="327">
        <f>'Budget &amp; Exp Details'!B10</f>
        <v>0</v>
      </c>
      <c r="D12" s="328">
        <f>'Budget &amp; Exp Details'!C10</f>
        <v>0</v>
      </c>
      <c r="E12" s="329">
        <f>'Budget &amp; Exp Details'!D10</f>
        <v>0</v>
      </c>
      <c r="F12" s="328">
        <f>'Budget &amp; Exp Details'!E10</f>
        <v>0</v>
      </c>
      <c r="G12" s="330">
        <f>'Budget &amp; Exp Details'!F10</f>
        <v>0</v>
      </c>
      <c r="H12" s="328">
        <f>'Budget &amp; Exp Details'!G10</f>
        <v>0</v>
      </c>
      <c r="I12" s="345"/>
    </row>
    <row r="13" spans="2:9" x14ac:dyDescent="0.3">
      <c r="B13" s="302">
        <f>'Budget &amp; Exp Details'!A11</f>
        <v>0</v>
      </c>
      <c r="C13" s="327">
        <f>'Budget &amp; Exp Details'!B11</f>
        <v>0</v>
      </c>
      <c r="D13" s="328">
        <f>'Budget &amp; Exp Details'!C11</f>
        <v>0</v>
      </c>
      <c r="E13" s="329">
        <f>'Budget &amp; Exp Details'!D11</f>
        <v>0</v>
      </c>
      <c r="F13" s="328">
        <f>'Budget &amp; Exp Details'!E11</f>
        <v>0</v>
      </c>
      <c r="G13" s="330">
        <f>'Budget &amp; Exp Details'!F11</f>
        <v>0</v>
      </c>
      <c r="H13" s="328">
        <f>'Budget &amp; Exp Details'!G11</f>
        <v>0</v>
      </c>
      <c r="I13" s="345"/>
    </row>
    <row r="14" spans="2:9" x14ac:dyDescent="0.3">
      <c r="B14" s="302">
        <f>'Budget &amp; Exp Details'!A12</f>
        <v>0</v>
      </c>
      <c r="C14" s="327">
        <f>'Budget &amp; Exp Details'!B12</f>
        <v>0</v>
      </c>
      <c r="D14" s="328">
        <f>'Budget &amp; Exp Details'!C12</f>
        <v>0</v>
      </c>
      <c r="E14" s="329">
        <f>'Budget &amp; Exp Details'!D12</f>
        <v>0</v>
      </c>
      <c r="F14" s="328">
        <f>'Budget &amp; Exp Details'!E12</f>
        <v>0</v>
      </c>
      <c r="G14" s="330">
        <f>'Budget &amp; Exp Details'!F12</f>
        <v>0</v>
      </c>
      <c r="H14" s="328">
        <f>'Budget &amp; Exp Details'!G12</f>
        <v>0</v>
      </c>
      <c r="I14" s="345"/>
    </row>
    <row r="15" spans="2:9" x14ac:dyDescent="0.3">
      <c r="B15" s="302">
        <f>'Budget &amp; Exp Details'!A13</f>
        <v>0</v>
      </c>
      <c r="C15" s="327">
        <f>'Budget &amp; Exp Details'!B13</f>
        <v>0</v>
      </c>
      <c r="D15" s="328">
        <f>'Budget &amp; Exp Details'!C13</f>
        <v>0</v>
      </c>
      <c r="E15" s="329">
        <f>'Budget &amp; Exp Details'!D13</f>
        <v>0</v>
      </c>
      <c r="F15" s="328">
        <f>'Budget &amp; Exp Details'!E13</f>
        <v>0</v>
      </c>
      <c r="G15" s="330">
        <f>'Budget &amp; Exp Details'!F13</f>
        <v>0</v>
      </c>
      <c r="H15" s="328">
        <f>'Budget &amp; Exp Details'!G13</f>
        <v>0</v>
      </c>
      <c r="I15" s="345"/>
    </row>
    <row r="16" spans="2:9" x14ac:dyDescent="0.3">
      <c r="B16" s="302">
        <f>'Budget &amp; Exp Details'!A14</f>
        <v>0</v>
      </c>
      <c r="C16" s="327">
        <f>'Budget &amp; Exp Details'!B14</f>
        <v>0</v>
      </c>
      <c r="D16" s="328">
        <f>'Budget &amp; Exp Details'!C14</f>
        <v>0</v>
      </c>
      <c r="E16" s="329">
        <f>'Budget &amp; Exp Details'!D14</f>
        <v>0</v>
      </c>
      <c r="F16" s="328">
        <f>'Budget &amp; Exp Details'!E14</f>
        <v>0</v>
      </c>
      <c r="G16" s="330">
        <f>'Budget &amp; Exp Details'!F14</f>
        <v>0</v>
      </c>
      <c r="H16" s="328">
        <f>'Budget &amp; Exp Details'!G14</f>
        <v>0</v>
      </c>
      <c r="I16" s="345"/>
    </row>
    <row r="17" spans="2:9" x14ac:dyDescent="0.3">
      <c r="B17" s="302">
        <f>'Budget &amp; Exp Details'!A15</f>
        <v>0</v>
      </c>
      <c r="C17" s="327">
        <f>'Budget &amp; Exp Details'!B15</f>
        <v>0</v>
      </c>
      <c r="D17" s="328">
        <f>'Budget &amp; Exp Details'!C15</f>
        <v>0</v>
      </c>
      <c r="E17" s="329">
        <f>'Budget &amp; Exp Details'!D15</f>
        <v>0</v>
      </c>
      <c r="F17" s="328">
        <f>'Budget &amp; Exp Details'!E15</f>
        <v>0</v>
      </c>
      <c r="G17" s="330">
        <f>'Budget &amp; Exp Details'!F15</f>
        <v>0</v>
      </c>
      <c r="H17" s="328">
        <f>'Budget &amp; Exp Details'!G15</f>
        <v>0</v>
      </c>
      <c r="I17" s="345"/>
    </row>
    <row r="18" spans="2:9" x14ac:dyDescent="0.3">
      <c r="B18" s="302">
        <f>'Budget &amp; Exp Details'!A16</f>
        <v>0</v>
      </c>
      <c r="C18" s="327">
        <f>'Budget &amp; Exp Details'!B16</f>
        <v>0</v>
      </c>
      <c r="D18" s="328">
        <f>'Budget &amp; Exp Details'!C16</f>
        <v>0</v>
      </c>
      <c r="E18" s="329">
        <f>'Budget &amp; Exp Details'!D16</f>
        <v>0</v>
      </c>
      <c r="F18" s="328">
        <f>'Budget &amp; Exp Details'!E16</f>
        <v>0</v>
      </c>
      <c r="G18" s="330">
        <f>'Budget &amp; Exp Details'!F16</f>
        <v>0</v>
      </c>
      <c r="H18" s="328">
        <f>'Budget &amp; Exp Details'!G16</f>
        <v>0</v>
      </c>
      <c r="I18" s="345"/>
    </row>
    <row r="19" spans="2:9" ht="15" thickBot="1" x14ac:dyDescent="0.35">
      <c r="B19" s="303">
        <f>'Budget &amp; Exp Details'!A17</f>
        <v>0</v>
      </c>
      <c r="C19" s="306">
        <f>'Budget &amp; Exp Details'!B17</f>
        <v>0</v>
      </c>
      <c r="D19" s="287">
        <f>'Budget &amp; Exp Details'!C17</f>
        <v>0</v>
      </c>
      <c r="E19" s="288">
        <f>'Budget &amp; Exp Details'!D17</f>
        <v>0</v>
      </c>
      <c r="F19" s="287">
        <f>'Budget &amp; Exp Details'!E17</f>
        <v>0</v>
      </c>
      <c r="G19" s="289">
        <f>'Budget &amp; Exp Details'!F17</f>
        <v>0</v>
      </c>
      <c r="H19" s="287">
        <f>'Budget &amp; Exp Details'!G17</f>
        <v>0</v>
      </c>
      <c r="I19" s="290"/>
    </row>
    <row r="20" spans="2:9" x14ac:dyDescent="0.3">
      <c r="B20" s="307" t="str">
        <f>'Budget &amp; Exp Details'!A18</f>
        <v>Total Admin Staff Salaries</v>
      </c>
      <c r="C20" s="331"/>
      <c r="D20" s="331"/>
      <c r="E20" s="332"/>
      <c r="F20" s="333">
        <f>'Budget &amp; Exp Details'!E18</f>
        <v>0</v>
      </c>
      <c r="G20" s="331"/>
      <c r="H20" s="333">
        <f>'Budget &amp; Exp Details'!G18</f>
        <v>0</v>
      </c>
      <c r="I20" s="346">
        <f>'Budget &amp; Exp Details'!I18</f>
        <v>0</v>
      </c>
    </row>
    <row r="21" spans="2:9" ht="14.55" customHeight="1" x14ac:dyDescent="0.3">
      <c r="B21" s="653" t="s">
        <v>272</v>
      </c>
      <c r="C21" s="654"/>
      <c r="D21" s="654"/>
      <c r="E21" s="654"/>
      <c r="F21" s="654"/>
      <c r="G21" s="654"/>
      <c r="H21" s="654"/>
      <c r="I21" s="655"/>
    </row>
    <row r="22" spans="2:9" ht="14.55" customHeight="1" x14ac:dyDescent="0.3">
      <c r="B22" s="653" t="s">
        <v>257</v>
      </c>
      <c r="C22" s="654"/>
      <c r="D22" s="654"/>
      <c r="E22" s="654"/>
      <c r="F22" s="654"/>
      <c r="G22" s="654"/>
      <c r="H22" s="654"/>
      <c r="I22" s="655"/>
    </row>
    <row r="23" spans="2:9" ht="14.55" customHeight="1" x14ac:dyDescent="0.3">
      <c r="B23" s="641" t="s">
        <v>236</v>
      </c>
      <c r="C23" s="642"/>
      <c r="D23" s="642"/>
      <c r="E23" s="642"/>
      <c r="F23" s="642"/>
      <c r="G23" s="642"/>
      <c r="H23" s="642"/>
      <c r="I23" s="643"/>
    </row>
    <row r="24" spans="2:9" ht="250.05" customHeight="1" x14ac:dyDescent="0.3">
      <c r="B24" s="632" t="s">
        <v>273</v>
      </c>
      <c r="C24" s="633"/>
      <c r="D24" s="633"/>
      <c r="E24" s="633"/>
      <c r="F24" s="633"/>
      <c r="G24" s="633"/>
      <c r="H24" s="633"/>
      <c r="I24" s="634"/>
    </row>
    <row r="25" spans="2:9" ht="6" customHeight="1" thickBot="1" x14ac:dyDescent="0.35">
      <c r="B25" s="348"/>
      <c r="C25" s="349"/>
      <c r="D25" s="349"/>
      <c r="E25" s="349"/>
      <c r="F25" s="349"/>
      <c r="G25" s="349"/>
      <c r="H25" s="349"/>
      <c r="I25" s="350"/>
    </row>
    <row r="26" spans="2:9" ht="6" customHeight="1" thickBot="1" x14ac:dyDescent="0.35">
      <c r="B26" s="279"/>
      <c r="C26" s="279"/>
      <c r="D26" s="279"/>
      <c r="E26" s="279"/>
      <c r="F26" s="279"/>
      <c r="G26" s="279"/>
      <c r="H26" s="279"/>
    </row>
    <row r="27" spans="2:9" ht="30" customHeight="1" x14ac:dyDescent="0.3">
      <c r="B27" s="351" t="s">
        <v>234</v>
      </c>
      <c r="C27" s="352"/>
      <c r="D27" s="352"/>
      <c r="E27" s="352"/>
      <c r="F27" s="352"/>
      <c r="G27" s="352"/>
      <c r="H27" s="352"/>
      <c r="I27" s="353"/>
    </row>
    <row r="28" spans="2:9" ht="15" thickBot="1" x14ac:dyDescent="0.35">
      <c r="B28" s="597" t="str">
        <f>'Budget &amp; Exp Details'!A20</f>
        <v>Fringe Benefits</v>
      </c>
      <c r="C28" s="598"/>
      <c r="D28" s="281" t="str">
        <f>'Budget &amp; Exp Details'!C20</f>
        <v>Salary</v>
      </c>
      <c r="E28" s="282" t="str">
        <f>'Budget &amp; Exp Details'!D20</f>
        <v>Fringe %</v>
      </c>
      <c r="F28" s="281" t="str">
        <f>'Budget &amp; Exp Details'!E20</f>
        <v>Total Annual</v>
      </c>
      <c r="G28" s="281" t="str">
        <f>'Budget &amp; Exp Details'!F20</f>
        <v># Yrs</v>
      </c>
      <c r="H28" s="311" t="str">
        <f>'Budget &amp; Exp Details'!G20</f>
        <v>Total Budget</v>
      </c>
      <c r="I28" s="283" t="s">
        <v>211</v>
      </c>
    </row>
    <row r="29" spans="2:9" x14ac:dyDescent="0.3">
      <c r="B29" s="305">
        <f>'Budget &amp; Exp Details'!A21</f>
        <v>0</v>
      </c>
      <c r="C29" s="334">
        <f>'Budget &amp; Exp Details'!B21</f>
        <v>0</v>
      </c>
      <c r="D29" s="328">
        <f>'Budget &amp; Exp Details'!C21</f>
        <v>0</v>
      </c>
      <c r="E29" s="502">
        <f>'Budget &amp; Exp Details'!D21</f>
        <v>0</v>
      </c>
      <c r="F29" s="328">
        <f>'Budget &amp; Exp Details'!E21</f>
        <v>0</v>
      </c>
      <c r="G29" s="330">
        <f>'Budget &amp; Exp Details'!F21</f>
        <v>0</v>
      </c>
      <c r="H29" s="328">
        <f>'Budget &amp; Exp Details'!G21</f>
        <v>0</v>
      </c>
      <c r="I29" s="345"/>
    </row>
    <row r="30" spans="2:9" x14ac:dyDescent="0.3">
      <c r="B30" s="302">
        <f>'Budget &amp; Exp Details'!A22</f>
        <v>0</v>
      </c>
      <c r="C30" s="334">
        <f>'Budget &amp; Exp Details'!B22</f>
        <v>0</v>
      </c>
      <c r="D30" s="328">
        <f>'Budget &amp; Exp Details'!C22</f>
        <v>0</v>
      </c>
      <c r="E30" s="502">
        <f>'Budget &amp; Exp Details'!D22</f>
        <v>0</v>
      </c>
      <c r="F30" s="328">
        <f>'Budget &amp; Exp Details'!E22</f>
        <v>0</v>
      </c>
      <c r="G30" s="330">
        <f>'Budget &amp; Exp Details'!F22</f>
        <v>0</v>
      </c>
      <c r="H30" s="328">
        <f>'Budget &amp; Exp Details'!G22</f>
        <v>0</v>
      </c>
      <c r="I30" s="345"/>
    </row>
    <row r="31" spans="2:9" x14ac:dyDescent="0.3">
      <c r="B31" s="302">
        <f>'Budget &amp; Exp Details'!A23</f>
        <v>0</v>
      </c>
      <c r="C31" s="334">
        <f>'Budget &amp; Exp Details'!B23</f>
        <v>0</v>
      </c>
      <c r="D31" s="328">
        <f>'Budget &amp; Exp Details'!C23</f>
        <v>0</v>
      </c>
      <c r="E31" s="502">
        <f>'Budget &amp; Exp Details'!D23</f>
        <v>0</v>
      </c>
      <c r="F31" s="328">
        <f>'Budget &amp; Exp Details'!E23</f>
        <v>0</v>
      </c>
      <c r="G31" s="330">
        <f>'Budget &amp; Exp Details'!F23</f>
        <v>0</v>
      </c>
      <c r="H31" s="328">
        <f>'Budget &amp; Exp Details'!G23</f>
        <v>0</v>
      </c>
      <c r="I31" s="345"/>
    </row>
    <row r="32" spans="2:9" x14ac:dyDescent="0.3">
      <c r="B32" s="302">
        <f>'Budget &amp; Exp Details'!A24</f>
        <v>0</v>
      </c>
      <c r="C32" s="334">
        <f>'Budget &amp; Exp Details'!B24</f>
        <v>0</v>
      </c>
      <c r="D32" s="328">
        <f>'Budget &amp; Exp Details'!C24</f>
        <v>0</v>
      </c>
      <c r="E32" s="502">
        <f>'Budget &amp; Exp Details'!D24</f>
        <v>0</v>
      </c>
      <c r="F32" s="328">
        <f>'Budget &amp; Exp Details'!E24</f>
        <v>0</v>
      </c>
      <c r="G32" s="330">
        <f>'Budget &amp; Exp Details'!F24</f>
        <v>0</v>
      </c>
      <c r="H32" s="328">
        <f>'Budget &amp; Exp Details'!G24</f>
        <v>0</v>
      </c>
      <c r="I32" s="345"/>
    </row>
    <row r="33" spans="2:9" x14ac:dyDescent="0.3">
      <c r="B33" s="302">
        <f>'Budget &amp; Exp Details'!A25</f>
        <v>0</v>
      </c>
      <c r="C33" s="334">
        <f>'Budget &amp; Exp Details'!B25</f>
        <v>0</v>
      </c>
      <c r="D33" s="328">
        <f>'Budget &amp; Exp Details'!C25</f>
        <v>0</v>
      </c>
      <c r="E33" s="502">
        <f>'Budget &amp; Exp Details'!D25</f>
        <v>0</v>
      </c>
      <c r="F33" s="328">
        <f>'Budget &amp; Exp Details'!E25</f>
        <v>0</v>
      </c>
      <c r="G33" s="330">
        <f>'Budget &amp; Exp Details'!F25</f>
        <v>0</v>
      </c>
      <c r="H33" s="328">
        <f>'Budget &amp; Exp Details'!G25</f>
        <v>0</v>
      </c>
      <c r="I33" s="345"/>
    </row>
    <row r="34" spans="2:9" x14ac:dyDescent="0.3">
      <c r="B34" s="302">
        <f>'Budget &amp; Exp Details'!A26</f>
        <v>0</v>
      </c>
      <c r="C34" s="334">
        <f>'Budget &amp; Exp Details'!B26</f>
        <v>0</v>
      </c>
      <c r="D34" s="328">
        <f>'Budget &amp; Exp Details'!C26</f>
        <v>0</v>
      </c>
      <c r="E34" s="502">
        <f>'Budget &amp; Exp Details'!D26</f>
        <v>0</v>
      </c>
      <c r="F34" s="328">
        <f>'Budget &amp; Exp Details'!E26</f>
        <v>0</v>
      </c>
      <c r="G34" s="330">
        <f>'Budget &amp; Exp Details'!F26</f>
        <v>0</v>
      </c>
      <c r="H34" s="328">
        <f>'Budget &amp; Exp Details'!G26</f>
        <v>0</v>
      </c>
      <c r="I34" s="345"/>
    </row>
    <row r="35" spans="2:9" x14ac:dyDescent="0.3">
      <c r="B35" s="302">
        <f>'Budget &amp; Exp Details'!A27</f>
        <v>0</v>
      </c>
      <c r="C35" s="334">
        <f>'Budget &amp; Exp Details'!B27</f>
        <v>0</v>
      </c>
      <c r="D35" s="328">
        <f>'Budget &amp; Exp Details'!C27</f>
        <v>0</v>
      </c>
      <c r="E35" s="502">
        <f>'Budget &amp; Exp Details'!D27</f>
        <v>0</v>
      </c>
      <c r="F35" s="328">
        <f>'Budget &amp; Exp Details'!E27</f>
        <v>0</v>
      </c>
      <c r="G35" s="330">
        <f>'Budget &amp; Exp Details'!F27</f>
        <v>0</v>
      </c>
      <c r="H35" s="328">
        <f>'Budget &amp; Exp Details'!G27</f>
        <v>0</v>
      </c>
      <c r="I35" s="345"/>
    </row>
    <row r="36" spans="2:9" x14ac:dyDescent="0.3">
      <c r="B36" s="302">
        <f>'Budget &amp; Exp Details'!A28</f>
        <v>0</v>
      </c>
      <c r="C36" s="334">
        <f>'Budget &amp; Exp Details'!B28</f>
        <v>0</v>
      </c>
      <c r="D36" s="328">
        <f>'Budget &amp; Exp Details'!C28</f>
        <v>0</v>
      </c>
      <c r="E36" s="502">
        <f>'Budget &amp; Exp Details'!D28</f>
        <v>0</v>
      </c>
      <c r="F36" s="328">
        <f>'Budget &amp; Exp Details'!E28</f>
        <v>0</v>
      </c>
      <c r="G36" s="330">
        <f>'Budget &amp; Exp Details'!F28</f>
        <v>0</v>
      </c>
      <c r="H36" s="328">
        <f>'Budget &amp; Exp Details'!G28</f>
        <v>0</v>
      </c>
      <c r="I36" s="345"/>
    </row>
    <row r="37" spans="2:9" x14ac:dyDescent="0.3">
      <c r="B37" s="302">
        <f>'Budget &amp; Exp Details'!A29</f>
        <v>0</v>
      </c>
      <c r="C37" s="334">
        <f>'Budget &amp; Exp Details'!B29</f>
        <v>0</v>
      </c>
      <c r="D37" s="328">
        <f>'Budget &amp; Exp Details'!C29</f>
        <v>0</v>
      </c>
      <c r="E37" s="502">
        <f>'Budget &amp; Exp Details'!D29</f>
        <v>0</v>
      </c>
      <c r="F37" s="328">
        <f>'Budget &amp; Exp Details'!E29</f>
        <v>0</v>
      </c>
      <c r="G37" s="330">
        <f>'Budget &amp; Exp Details'!F29</f>
        <v>0</v>
      </c>
      <c r="H37" s="328">
        <f>'Budget &amp; Exp Details'!G29</f>
        <v>0</v>
      </c>
      <c r="I37" s="345"/>
    </row>
    <row r="38" spans="2:9" ht="15" thickBot="1" x14ac:dyDescent="0.35">
      <c r="B38" s="303">
        <f>'Budget &amp; Exp Details'!A30</f>
        <v>0</v>
      </c>
      <c r="C38" s="334">
        <f>'Budget &amp; Exp Details'!B30</f>
        <v>0</v>
      </c>
      <c r="D38" s="328">
        <f>'Budget &amp; Exp Details'!C30</f>
        <v>0</v>
      </c>
      <c r="E38" s="502">
        <f>'Budget &amp; Exp Details'!D30</f>
        <v>0</v>
      </c>
      <c r="F38" s="328">
        <f>'Budget &amp; Exp Details'!E30</f>
        <v>0</v>
      </c>
      <c r="G38" s="330">
        <f>'Budget &amp; Exp Details'!F30</f>
        <v>0</v>
      </c>
      <c r="H38" s="328">
        <f>'Budget &amp; Exp Details'!G30</f>
        <v>0</v>
      </c>
      <c r="I38" s="285"/>
    </row>
    <row r="39" spans="2:9" x14ac:dyDescent="0.3">
      <c r="B39" s="309" t="str">
        <f>'Budget &amp; Exp Details'!A31</f>
        <v>Total Fringe Benefits</v>
      </c>
      <c r="C39" s="294"/>
      <c r="D39" s="295"/>
      <c r="E39" s="296"/>
      <c r="F39" s="297">
        <f>'Budget &amp; Exp Details'!E31</f>
        <v>0</v>
      </c>
      <c r="G39" s="298"/>
      <c r="H39" s="297">
        <f>'Budget &amp; Exp Details'!G31</f>
        <v>0</v>
      </c>
      <c r="I39" s="299">
        <f>'Budget &amp; Exp Details'!I31</f>
        <v>0</v>
      </c>
    </row>
    <row r="40" spans="2:9" ht="14.55" customHeight="1" x14ac:dyDescent="0.3">
      <c r="B40" s="653" t="s">
        <v>275</v>
      </c>
      <c r="C40" s="654"/>
      <c r="D40" s="654"/>
      <c r="E40" s="654"/>
      <c r="F40" s="654"/>
      <c r="G40" s="654"/>
      <c r="H40" s="654"/>
      <c r="I40" s="655"/>
    </row>
    <row r="41" spans="2:9" ht="14.55" customHeight="1" x14ac:dyDescent="0.3">
      <c r="B41" s="653" t="s">
        <v>274</v>
      </c>
      <c r="C41" s="654"/>
      <c r="D41" s="654"/>
      <c r="E41" s="654"/>
      <c r="F41" s="654"/>
      <c r="G41" s="654"/>
      <c r="H41" s="654"/>
      <c r="I41" s="655"/>
    </row>
    <row r="42" spans="2:9" ht="250.05" customHeight="1" x14ac:dyDescent="0.3">
      <c r="B42" s="632" t="s">
        <v>273</v>
      </c>
      <c r="C42" s="633"/>
      <c r="D42" s="633"/>
      <c r="E42" s="633"/>
      <c r="F42" s="633"/>
      <c r="G42" s="633"/>
      <c r="H42" s="633"/>
      <c r="I42" s="634"/>
    </row>
    <row r="43" spans="2:9" ht="5.55" customHeight="1" thickBot="1" x14ac:dyDescent="0.35">
      <c r="B43" s="656"/>
      <c r="C43" s="657"/>
      <c r="D43" s="657"/>
      <c r="E43" s="657"/>
      <c r="F43" s="657"/>
      <c r="G43" s="657"/>
      <c r="H43" s="657"/>
      <c r="I43" s="658"/>
    </row>
    <row r="44" spans="2:9" ht="6" customHeight="1" thickBot="1" x14ac:dyDescent="0.35">
      <c r="B44" s="279"/>
      <c r="C44" s="279"/>
      <c r="D44" s="279"/>
      <c r="E44" s="279"/>
      <c r="F44" s="279"/>
      <c r="G44" s="279"/>
      <c r="H44" s="279"/>
    </row>
    <row r="45" spans="2:9" ht="30" customHeight="1" x14ac:dyDescent="0.3">
      <c r="B45" s="659" t="s">
        <v>224</v>
      </c>
      <c r="C45" s="660"/>
      <c r="D45" s="660"/>
      <c r="E45" s="660"/>
      <c r="F45" s="660"/>
      <c r="G45" s="660"/>
      <c r="H45" s="660"/>
      <c r="I45" s="661"/>
    </row>
    <row r="46" spans="2:9" ht="15" thickBot="1" x14ac:dyDescent="0.35">
      <c r="B46" s="597" t="str">
        <f>'Budget &amp; Exp Details'!A37</f>
        <v>Name</v>
      </c>
      <c r="C46" s="598" t="str">
        <f>'Budget &amp; Exp Details'!B37</f>
        <v>Title</v>
      </c>
      <c r="D46" s="281" t="str">
        <f>'Budget &amp; Exp Details'!C37</f>
        <v>Salary</v>
      </c>
      <c r="E46" s="282" t="str">
        <f>'Budget &amp; Exp Details'!D37</f>
        <v>% to Grant</v>
      </c>
      <c r="F46" s="281" t="str">
        <f>'Budget &amp; Exp Details'!E37</f>
        <v>Total Annual</v>
      </c>
      <c r="G46" s="281" t="str">
        <f>'Budget &amp; Exp Details'!F3</f>
        <v># Years</v>
      </c>
      <c r="H46" s="311" t="str">
        <f>'Budget &amp; Exp Details'!G37</f>
        <v>Total Budget</v>
      </c>
      <c r="I46" s="283" t="s">
        <v>211</v>
      </c>
    </row>
    <row r="47" spans="2:9" x14ac:dyDescent="0.3">
      <c r="B47" s="284">
        <f>'Budget &amp; Exp Details'!A38</f>
        <v>0</v>
      </c>
      <c r="C47" s="334">
        <f>'Budget &amp; Exp Details'!B38</f>
        <v>0</v>
      </c>
      <c r="D47" s="328">
        <f>'Budget &amp; Exp Details'!C38</f>
        <v>0</v>
      </c>
      <c r="E47" s="329">
        <f>'Budget &amp; Exp Details'!D38</f>
        <v>0</v>
      </c>
      <c r="F47" s="328">
        <f>'Budget &amp; Exp Details'!E38</f>
        <v>0</v>
      </c>
      <c r="G47" s="330">
        <f>'Budget &amp; Exp Details'!F38</f>
        <v>0</v>
      </c>
      <c r="H47" s="328">
        <f>'Budget &amp; Exp Details'!G38</f>
        <v>0</v>
      </c>
      <c r="I47" s="345"/>
    </row>
    <row r="48" spans="2:9" x14ac:dyDescent="0.3">
      <c r="B48" s="284">
        <f>'Budget &amp; Exp Details'!A39</f>
        <v>0</v>
      </c>
      <c r="C48" s="334">
        <f>'Budget &amp; Exp Details'!B39</f>
        <v>0</v>
      </c>
      <c r="D48" s="328">
        <f>'Budget &amp; Exp Details'!C39</f>
        <v>0</v>
      </c>
      <c r="E48" s="329">
        <f>'Budget &amp; Exp Details'!D39</f>
        <v>0</v>
      </c>
      <c r="F48" s="328">
        <f>'Budget &amp; Exp Details'!E39</f>
        <v>0</v>
      </c>
      <c r="G48" s="330">
        <f>'Budget &amp; Exp Details'!F39</f>
        <v>0</v>
      </c>
      <c r="H48" s="328">
        <f>'Budget &amp; Exp Details'!G39</f>
        <v>0</v>
      </c>
      <c r="I48" s="345"/>
    </row>
    <row r="49" spans="2:9" x14ac:dyDescent="0.3">
      <c r="B49" s="284">
        <f>'Budget &amp; Exp Details'!A40</f>
        <v>0</v>
      </c>
      <c r="C49" s="334">
        <f>'Budget &amp; Exp Details'!B40</f>
        <v>0</v>
      </c>
      <c r="D49" s="328">
        <f>'Budget &amp; Exp Details'!C40</f>
        <v>0</v>
      </c>
      <c r="E49" s="329">
        <f>'Budget &amp; Exp Details'!D40</f>
        <v>0</v>
      </c>
      <c r="F49" s="328">
        <f>'Budget &amp; Exp Details'!E40</f>
        <v>0</v>
      </c>
      <c r="G49" s="330">
        <f>'Budget &amp; Exp Details'!F40</f>
        <v>0</v>
      </c>
      <c r="H49" s="328">
        <f>'Budget &amp; Exp Details'!G40</f>
        <v>0</v>
      </c>
      <c r="I49" s="345"/>
    </row>
    <row r="50" spans="2:9" x14ac:dyDescent="0.3">
      <c r="B50" s="284">
        <f>'Budget &amp; Exp Details'!A41</f>
        <v>0</v>
      </c>
      <c r="C50" s="334">
        <f>'Budget &amp; Exp Details'!B41</f>
        <v>0</v>
      </c>
      <c r="D50" s="328">
        <f>'Budget &amp; Exp Details'!C41</f>
        <v>0</v>
      </c>
      <c r="E50" s="329">
        <f>'Budget &amp; Exp Details'!D41</f>
        <v>0</v>
      </c>
      <c r="F50" s="328">
        <f>'Budget &amp; Exp Details'!E41</f>
        <v>0</v>
      </c>
      <c r="G50" s="330">
        <f>'Budget &amp; Exp Details'!F41</f>
        <v>0</v>
      </c>
      <c r="H50" s="328">
        <f>'Budget &amp; Exp Details'!G41</f>
        <v>0</v>
      </c>
      <c r="I50" s="345"/>
    </row>
    <row r="51" spans="2:9" x14ac:dyDescent="0.3">
      <c r="B51" s="284">
        <f>'Budget &amp; Exp Details'!A42</f>
        <v>0</v>
      </c>
      <c r="C51" s="334">
        <f>'Budget &amp; Exp Details'!B42</f>
        <v>0</v>
      </c>
      <c r="D51" s="328">
        <f>'Budget &amp; Exp Details'!C42</f>
        <v>0</v>
      </c>
      <c r="E51" s="329">
        <f>'Budget &amp; Exp Details'!D42</f>
        <v>0</v>
      </c>
      <c r="F51" s="328">
        <f>'Budget &amp; Exp Details'!E42</f>
        <v>0</v>
      </c>
      <c r="G51" s="330">
        <f>'Budget &amp; Exp Details'!F42</f>
        <v>0</v>
      </c>
      <c r="H51" s="328">
        <f>'Budget &amp; Exp Details'!G42</f>
        <v>0</v>
      </c>
      <c r="I51" s="345"/>
    </row>
    <row r="52" spans="2:9" x14ac:dyDescent="0.3">
      <c r="B52" s="284">
        <f>'Budget &amp; Exp Details'!A43</f>
        <v>0</v>
      </c>
      <c r="C52" s="334">
        <f>'Budget &amp; Exp Details'!B43</f>
        <v>0</v>
      </c>
      <c r="D52" s="328">
        <f>'Budget &amp; Exp Details'!C43</f>
        <v>0</v>
      </c>
      <c r="E52" s="329">
        <f>'Budget &amp; Exp Details'!D43</f>
        <v>0</v>
      </c>
      <c r="F52" s="328">
        <f>'Budget &amp; Exp Details'!E43</f>
        <v>0</v>
      </c>
      <c r="G52" s="330">
        <f>'Budget &amp; Exp Details'!F43</f>
        <v>0</v>
      </c>
      <c r="H52" s="328">
        <f>'Budget &amp; Exp Details'!G43</f>
        <v>0</v>
      </c>
      <c r="I52" s="345"/>
    </row>
    <row r="53" spans="2:9" x14ac:dyDescent="0.3">
      <c r="B53" s="284">
        <f>'Budget &amp; Exp Details'!A44</f>
        <v>0</v>
      </c>
      <c r="C53" s="334">
        <f>'Budget &amp; Exp Details'!B44</f>
        <v>0</v>
      </c>
      <c r="D53" s="328">
        <f>'Budget &amp; Exp Details'!C44</f>
        <v>0</v>
      </c>
      <c r="E53" s="329">
        <f>'Budget &amp; Exp Details'!D44</f>
        <v>0</v>
      </c>
      <c r="F53" s="328">
        <f>'Budget &amp; Exp Details'!E44</f>
        <v>0</v>
      </c>
      <c r="G53" s="330">
        <f>'Budget &amp; Exp Details'!F44</f>
        <v>0</v>
      </c>
      <c r="H53" s="328">
        <f>'Budget &amp; Exp Details'!G44</f>
        <v>0</v>
      </c>
      <c r="I53" s="345"/>
    </row>
    <row r="54" spans="2:9" x14ac:dyDescent="0.3">
      <c r="B54" s="284">
        <f>'Budget &amp; Exp Details'!A45</f>
        <v>0</v>
      </c>
      <c r="C54" s="334">
        <f>'Budget &amp; Exp Details'!B45</f>
        <v>0</v>
      </c>
      <c r="D54" s="328">
        <f>'Budget &amp; Exp Details'!C45</f>
        <v>0</v>
      </c>
      <c r="E54" s="329">
        <f>'Budget &amp; Exp Details'!D45</f>
        <v>0</v>
      </c>
      <c r="F54" s="328">
        <f>'Budget &amp; Exp Details'!E45</f>
        <v>0</v>
      </c>
      <c r="G54" s="330">
        <f>'Budget &amp; Exp Details'!F45</f>
        <v>0</v>
      </c>
      <c r="H54" s="328">
        <f>'Budget &amp; Exp Details'!G45</f>
        <v>0</v>
      </c>
      <c r="I54" s="345"/>
    </row>
    <row r="55" spans="2:9" x14ac:dyDescent="0.3">
      <c r="B55" s="284">
        <f>'Budget &amp; Exp Details'!A46</f>
        <v>0</v>
      </c>
      <c r="C55" s="334">
        <f>'Budget &amp; Exp Details'!B46</f>
        <v>0</v>
      </c>
      <c r="D55" s="328">
        <f>'Budget &amp; Exp Details'!C46</f>
        <v>0</v>
      </c>
      <c r="E55" s="329">
        <f>'Budget &amp; Exp Details'!D46</f>
        <v>0</v>
      </c>
      <c r="F55" s="328">
        <f>'Budget &amp; Exp Details'!E46</f>
        <v>0</v>
      </c>
      <c r="G55" s="330">
        <f>'Budget &amp; Exp Details'!F46</f>
        <v>0</v>
      </c>
      <c r="H55" s="328">
        <f>'Budget &amp; Exp Details'!G46</f>
        <v>0</v>
      </c>
      <c r="I55" s="345"/>
    </row>
    <row r="56" spans="2:9" x14ac:dyDescent="0.3">
      <c r="B56" s="284">
        <f>'Budget &amp; Exp Details'!A47</f>
        <v>0</v>
      </c>
      <c r="C56" s="334">
        <f>'Budget &amp; Exp Details'!B47</f>
        <v>0</v>
      </c>
      <c r="D56" s="328">
        <f>'Budget &amp; Exp Details'!C47</f>
        <v>0</v>
      </c>
      <c r="E56" s="329">
        <f>'Budget &amp; Exp Details'!D47</f>
        <v>0</v>
      </c>
      <c r="F56" s="328">
        <f>'Budget &amp; Exp Details'!E47</f>
        <v>0</v>
      </c>
      <c r="G56" s="330">
        <f>'Budget &amp; Exp Details'!F47</f>
        <v>0</v>
      </c>
      <c r="H56" s="328">
        <f>'Budget &amp; Exp Details'!G47</f>
        <v>0</v>
      </c>
      <c r="I56" s="345"/>
    </row>
    <row r="57" spans="2:9" x14ac:dyDescent="0.3">
      <c r="B57" s="284">
        <f>'Budget &amp; Exp Details'!A48</f>
        <v>0</v>
      </c>
      <c r="C57" s="334">
        <f>'Budget &amp; Exp Details'!B48</f>
        <v>0</v>
      </c>
      <c r="D57" s="328">
        <f>'Budget &amp; Exp Details'!C48</f>
        <v>0</v>
      </c>
      <c r="E57" s="329">
        <f>'Budget &amp; Exp Details'!D48</f>
        <v>0</v>
      </c>
      <c r="F57" s="328">
        <f>'Budget &amp; Exp Details'!E48</f>
        <v>0</v>
      </c>
      <c r="G57" s="330">
        <f>'Budget &amp; Exp Details'!F48</f>
        <v>0</v>
      </c>
      <c r="H57" s="328">
        <f>'Budget &amp; Exp Details'!G48</f>
        <v>0</v>
      </c>
      <c r="I57" s="345"/>
    </row>
    <row r="58" spans="2:9" x14ac:dyDescent="0.3">
      <c r="B58" s="284">
        <f>'Budget &amp; Exp Details'!A49</f>
        <v>0</v>
      </c>
      <c r="C58" s="334">
        <f>'Budget &amp; Exp Details'!B49</f>
        <v>0</v>
      </c>
      <c r="D58" s="328">
        <f>'Budget &amp; Exp Details'!C49</f>
        <v>0</v>
      </c>
      <c r="E58" s="329">
        <f>'Budget &amp; Exp Details'!D49</f>
        <v>0</v>
      </c>
      <c r="F58" s="328">
        <f>'Budget &amp; Exp Details'!E49</f>
        <v>0</v>
      </c>
      <c r="G58" s="330">
        <f>'Budget &amp; Exp Details'!F49</f>
        <v>0</v>
      </c>
      <c r="H58" s="328">
        <f>'Budget &amp; Exp Details'!G49</f>
        <v>0</v>
      </c>
      <c r="I58" s="345"/>
    </row>
    <row r="59" spans="2:9" x14ac:dyDescent="0.3">
      <c r="B59" s="284">
        <f>'Budget &amp; Exp Details'!A50</f>
        <v>0</v>
      </c>
      <c r="C59" s="334">
        <f>'Budget &amp; Exp Details'!B50</f>
        <v>0</v>
      </c>
      <c r="D59" s="328">
        <f>'Budget &amp; Exp Details'!C50</f>
        <v>0</v>
      </c>
      <c r="E59" s="329">
        <f>'Budget &amp; Exp Details'!D50</f>
        <v>0</v>
      </c>
      <c r="F59" s="328">
        <f>'Budget &amp; Exp Details'!E50</f>
        <v>0</v>
      </c>
      <c r="G59" s="330">
        <f>'Budget &amp; Exp Details'!F50</f>
        <v>0</v>
      </c>
      <c r="H59" s="328">
        <f>'Budget &amp; Exp Details'!G50</f>
        <v>0</v>
      </c>
      <c r="I59" s="345"/>
    </row>
    <row r="60" spans="2:9" x14ac:dyDescent="0.3">
      <c r="B60" s="284">
        <f>'Budget &amp; Exp Details'!A51</f>
        <v>0</v>
      </c>
      <c r="C60" s="334">
        <f>'Budget &amp; Exp Details'!B51</f>
        <v>0</v>
      </c>
      <c r="D60" s="328">
        <f>'Budget &amp; Exp Details'!C51</f>
        <v>0</v>
      </c>
      <c r="E60" s="329">
        <f>'Budget &amp; Exp Details'!D51</f>
        <v>0</v>
      </c>
      <c r="F60" s="328">
        <f>'Budget &amp; Exp Details'!E51</f>
        <v>0</v>
      </c>
      <c r="G60" s="330">
        <f>'Budget &amp; Exp Details'!F51</f>
        <v>0</v>
      </c>
      <c r="H60" s="328">
        <f>'Budget &amp; Exp Details'!G51</f>
        <v>0</v>
      </c>
      <c r="I60" s="345"/>
    </row>
    <row r="61" spans="2:9" ht="15" thickBot="1" x14ac:dyDescent="0.35">
      <c r="B61" s="286">
        <f>'Budget &amp; Exp Details'!A52</f>
        <v>0</v>
      </c>
      <c r="C61" s="293">
        <f>'Budget &amp; Exp Details'!B52</f>
        <v>0</v>
      </c>
      <c r="D61" s="287">
        <f>'Budget &amp; Exp Details'!C52</f>
        <v>0</v>
      </c>
      <c r="E61" s="329">
        <f>'Budget &amp; Exp Details'!D52</f>
        <v>0</v>
      </c>
      <c r="F61" s="328">
        <f>'Budget &amp; Exp Details'!E52</f>
        <v>0</v>
      </c>
      <c r="G61" s="330">
        <f>'Budget &amp; Exp Details'!F52</f>
        <v>0</v>
      </c>
      <c r="H61" s="328">
        <f>'Budget &amp; Exp Details'!G52</f>
        <v>0</v>
      </c>
      <c r="I61" s="345"/>
    </row>
    <row r="62" spans="2:9" x14ac:dyDescent="0.3">
      <c r="B62" s="300" t="str">
        <f>'Budget &amp; Exp Details'!A53</f>
        <v>Total Program Staff Salaries</v>
      </c>
      <c r="C62" s="331"/>
      <c r="D62" s="331"/>
      <c r="E62" s="301"/>
      <c r="F62" s="297">
        <f>'Budget &amp; Exp Details'!E53</f>
        <v>0</v>
      </c>
      <c r="G62" s="301"/>
      <c r="H62" s="297">
        <f>'Budget &amp; Exp Details'!G53</f>
        <v>0</v>
      </c>
      <c r="I62" s="299">
        <f>'Budget &amp; Exp Details'!I53</f>
        <v>0</v>
      </c>
    </row>
    <row r="63" spans="2:9" ht="14.55" customHeight="1" x14ac:dyDescent="0.3">
      <c r="B63" s="653" t="s">
        <v>276</v>
      </c>
      <c r="C63" s="654"/>
      <c r="D63" s="654"/>
      <c r="E63" s="654"/>
      <c r="F63" s="654"/>
      <c r="G63" s="654"/>
      <c r="H63" s="654"/>
      <c r="I63" s="655"/>
    </row>
    <row r="64" spans="2:9" ht="14.55" customHeight="1" x14ac:dyDescent="0.3">
      <c r="B64" s="653" t="s">
        <v>256</v>
      </c>
      <c r="C64" s="654"/>
      <c r="D64" s="654"/>
      <c r="E64" s="654"/>
      <c r="F64" s="654"/>
      <c r="G64" s="654"/>
      <c r="H64" s="654"/>
      <c r="I64" s="655"/>
    </row>
    <row r="65" spans="2:9" ht="14.55" customHeight="1" x14ac:dyDescent="0.3">
      <c r="B65" s="641" t="s">
        <v>236</v>
      </c>
      <c r="C65" s="642"/>
      <c r="D65" s="642"/>
      <c r="E65" s="642"/>
      <c r="F65" s="642"/>
      <c r="G65" s="642"/>
      <c r="H65" s="642"/>
      <c r="I65" s="643"/>
    </row>
    <row r="66" spans="2:9" ht="250.05" customHeight="1" x14ac:dyDescent="0.3">
      <c r="B66" s="632" t="s">
        <v>273</v>
      </c>
      <c r="C66" s="633"/>
      <c r="D66" s="633"/>
      <c r="E66" s="633"/>
      <c r="F66" s="633"/>
      <c r="G66" s="633"/>
      <c r="H66" s="633"/>
      <c r="I66" s="634"/>
    </row>
    <row r="67" spans="2:9" ht="5.55" customHeight="1" thickBot="1" x14ac:dyDescent="0.35">
      <c r="B67" s="635"/>
      <c r="C67" s="636"/>
      <c r="D67" s="636"/>
      <c r="E67" s="636"/>
      <c r="F67" s="636"/>
      <c r="G67" s="636"/>
      <c r="H67" s="636"/>
      <c r="I67" s="637"/>
    </row>
    <row r="68" spans="2:9" ht="6" customHeight="1" x14ac:dyDescent="0.3">
      <c r="B68" s="279"/>
      <c r="C68" s="279"/>
      <c r="D68" s="279"/>
      <c r="E68" s="279"/>
      <c r="F68" s="279"/>
      <c r="G68" s="279"/>
      <c r="H68" s="279"/>
    </row>
    <row r="69" spans="2:9" ht="30" customHeight="1" x14ac:dyDescent="0.3">
      <c r="B69" s="638" t="s">
        <v>278</v>
      </c>
      <c r="C69" s="639"/>
      <c r="D69" s="639"/>
      <c r="E69" s="639"/>
      <c r="F69" s="639"/>
      <c r="G69" s="639"/>
      <c r="H69" s="639"/>
      <c r="I69" s="639"/>
    </row>
    <row r="70" spans="2:9" ht="15" thickBot="1" x14ac:dyDescent="0.35">
      <c r="B70" s="597" t="str">
        <f>'Budget &amp; Exp Details'!A55</f>
        <v>Fringe Benefits</v>
      </c>
      <c r="C70" s="598"/>
      <c r="D70" s="281" t="str">
        <f>'Budget &amp; Exp Details'!C55</f>
        <v>Salary</v>
      </c>
      <c r="E70" s="282" t="str">
        <f>'Budget &amp; Exp Details'!D55</f>
        <v>Fringe %</v>
      </c>
      <c r="F70" s="281" t="str">
        <f>'Budget &amp; Exp Details'!E55</f>
        <v>Total Annual</v>
      </c>
      <c r="G70" s="281" t="str">
        <f>'Budget &amp; Exp Details'!F55</f>
        <v># Yrs</v>
      </c>
      <c r="H70" s="311" t="str">
        <f>'Budget &amp; Exp Details'!G55</f>
        <v>Total Budget</v>
      </c>
      <c r="I70" s="283" t="s">
        <v>211</v>
      </c>
    </row>
    <row r="71" spans="2:9" x14ac:dyDescent="0.3">
      <c r="B71" s="284">
        <f>'Budget &amp; Exp Details'!A56</f>
        <v>0</v>
      </c>
      <c r="C71" s="334">
        <f>'Budget &amp; Exp Details'!B56</f>
        <v>0</v>
      </c>
      <c r="D71" s="335">
        <f>'Budget &amp; Exp Details'!C56</f>
        <v>0</v>
      </c>
      <c r="E71" s="502">
        <f>'Budget &amp; Exp Details'!D56</f>
        <v>0</v>
      </c>
      <c r="F71" s="328">
        <f>'Budget &amp; Exp Details'!E56</f>
        <v>0</v>
      </c>
      <c r="G71" s="330">
        <f>'Budget &amp; Exp Details'!F56</f>
        <v>0</v>
      </c>
      <c r="H71" s="328">
        <f>'Budget &amp; Exp Details'!G56</f>
        <v>0</v>
      </c>
      <c r="I71" s="347"/>
    </row>
    <row r="72" spans="2:9" x14ac:dyDescent="0.3">
      <c r="B72" s="284">
        <f>'Budget &amp; Exp Details'!A57</f>
        <v>0</v>
      </c>
      <c r="C72" s="334">
        <f>'Budget &amp; Exp Details'!B57</f>
        <v>0</v>
      </c>
      <c r="D72" s="335">
        <f>'Budget &amp; Exp Details'!C57</f>
        <v>0</v>
      </c>
      <c r="E72" s="502">
        <f>'Budget &amp; Exp Details'!D57</f>
        <v>0</v>
      </c>
      <c r="F72" s="328">
        <f>'Budget &amp; Exp Details'!E57</f>
        <v>0</v>
      </c>
      <c r="G72" s="330">
        <f>'Budget &amp; Exp Details'!F57</f>
        <v>0</v>
      </c>
      <c r="H72" s="328">
        <f>'Budget &amp; Exp Details'!G57</f>
        <v>0</v>
      </c>
      <c r="I72" s="345"/>
    </row>
    <row r="73" spans="2:9" x14ac:dyDescent="0.3">
      <c r="B73" s="284">
        <f>'Budget &amp; Exp Details'!A58</f>
        <v>0</v>
      </c>
      <c r="C73" s="334">
        <f>'Budget &amp; Exp Details'!B58</f>
        <v>0</v>
      </c>
      <c r="D73" s="335">
        <f>'Budget &amp; Exp Details'!C58</f>
        <v>0</v>
      </c>
      <c r="E73" s="502">
        <f>'Budget &amp; Exp Details'!D58</f>
        <v>0</v>
      </c>
      <c r="F73" s="328">
        <f>'Budget &amp; Exp Details'!E58</f>
        <v>0</v>
      </c>
      <c r="G73" s="330">
        <f>'Budget &amp; Exp Details'!F58</f>
        <v>0</v>
      </c>
      <c r="H73" s="328">
        <f>'Budget &amp; Exp Details'!G58</f>
        <v>0</v>
      </c>
      <c r="I73" s="345"/>
    </row>
    <row r="74" spans="2:9" x14ac:dyDescent="0.3">
      <c r="B74" s="284">
        <f>'Budget &amp; Exp Details'!A59</f>
        <v>0</v>
      </c>
      <c r="C74" s="334">
        <f>'Budget &amp; Exp Details'!B59</f>
        <v>0</v>
      </c>
      <c r="D74" s="335">
        <f>'Budget &amp; Exp Details'!C59</f>
        <v>0</v>
      </c>
      <c r="E74" s="502">
        <f>'Budget &amp; Exp Details'!D59</f>
        <v>0</v>
      </c>
      <c r="F74" s="328">
        <f>'Budget &amp; Exp Details'!E59</f>
        <v>0</v>
      </c>
      <c r="G74" s="330">
        <f>'Budget &amp; Exp Details'!F59</f>
        <v>0</v>
      </c>
      <c r="H74" s="328">
        <f>'Budget &amp; Exp Details'!G59</f>
        <v>0</v>
      </c>
      <c r="I74" s="345"/>
    </row>
    <row r="75" spans="2:9" x14ac:dyDescent="0.3">
      <c r="B75" s="284">
        <f>'Budget &amp; Exp Details'!A60</f>
        <v>0</v>
      </c>
      <c r="C75" s="334">
        <f>'Budget &amp; Exp Details'!B60</f>
        <v>0</v>
      </c>
      <c r="D75" s="335">
        <f>'Budget &amp; Exp Details'!C60</f>
        <v>0</v>
      </c>
      <c r="E75" s="502">
        <f>'Budget &amp; Exp Details'!D60</f>
        <v>0</v>
      </c>
      <c r="F75" s="328">
        <f>'Budget &amp; Exp Details'!E60</f>
        <v>0</v>
      </c>
      <c r="G75" s="330">
        <f>'Budget &amp; Exp Details'!F60</f>
        <v>0</v>
      </c>
      <c r="H75" s="328">
        <f>'Budget &amp; Exp Details'!G60</f>
        <v>0</v>
      </c>
      <c r="I75" s="345"/>
    </row>
    <row r="76" spans="2:9" x14ac:dyDescent="0.3">
      <c r="B76" s="284">
        <f>'Budget &amp; Exp Details'!A61</f>
        <v>0</v>
      </c>
      <c r="C76" s="334">
        <f>'Budget &amp; Exp Details'!B61</f>
        <v>0</v>
      </c>
      <c r="D76" s="335">
        <f>'Budget &amp; Exp Details'!C61</f>
        <v>0</v>
      </c>
      <c r="E76" s="502">
        <f>'Budget &amp; Exp Details'!D61</f>
        <v>0</v>
      </c>
      <c r="F76" s="328">
        <f>'Budget &amp; Exp Details'!E61</f>
        <v>0</v>
      </c>
      <c r="G76" s="330">
        <f>'Budget &amp; Exp Details'!F61</f>
        <v>0</v>
      </c>
      <c r="H76" s="328">
        <f>'Budget &amp; Exp Details'!G61</f>
        <v>0</v>
      </c>
      <c r="I76" s="345"/>
    </row>
    <row r="77" spans="2:9" x14ac:dyDescent="0.3">
      <c r="B77" s="284">
        <f>'Budget &amp; Exp Details'!A62</f>
        <v>0</v>
      </c>
      <c r="C77" s="334">
        <f>'Budget &amp; Exp Details'!B62</f>
        <v>0</v>
      </c>
      <c r="D77" s="335">
        <f>'Budget &amp; Exp Details'!C62</f>
        <v>0</v>
      </c>
      <c r="E77" s="502">
        <f>'Budget &amp; Exp Details'!D62</f>
        <v>0</v>
      </c>
      <c r="F77" s="328">
        <f>'Budget &amp; Exp Details'!E62</f>
        <v>0</v>
      </c>
      <c r="G77" s="330">
        <f>'Budget &amp; Exp Details'!F62</f>
        <v>0</v>
      </c>
      <c r="H77" s="328">
        <f>'Budget &amp; Exp Details'!G62</f>
        <v>0</v>
      </c>
      <c r="I77" s="345"/>
    </row>
    <row r="78" spans="2:9" x14ac:dyDescent="0.3">
      <c r="B78" s="284">
        <f>'Budget &amp; Exp Details'!A63</f>
        <v>0</v>
      </c>
      <c r="C78" s="334">
        <f>'Budget &amp; Exp Details'!B63</f>
        <v>0</v>
      </c>
      <c r="D78" s="335">
        <f>'Budget &amp; Exp Details'!C63</f>
        <v>0</v>
      </c>
      <c r="E78" s="502">
        <f>'Budget &amp; Exp Details'!D63</f>
        <v>0</v>
      </c>
      <c r="F78" s="328">
        <f>'Budget &amp; Exp Details'!E63</f>
        <v>0</v>
      </c>
      <c r="G78" s="330">
        <f>'Budget &amp; Exp Details'!F63</f>
        <v>0</v>
      </c>
      <c r="H78" s="328">
        <f>'Budget &amp; Exp Details'!G63</f>
        <v>0</v>
      </c>
      <c r="I78" s="345"/>
    </row>
    <row r="79" spans="2:9" x14ac:dyDescent="0.3">
      <c r="B79" s="284">
        <f>'Budget &amp; Exp Details'!A64</f>
        <v>0</v>
      </c>
      <c r="C79" s="334">
        <f>'Budget &amp; Exp Details'!B64</f>
        <v>0</v>
      </c>
      <c r="D79" s="335">
        <f>'Budget &amp; Exp Details'!C64</f>
        <v>0</v>
      </c>
      <c r="E79" s="502">
        <f>'Budget &amp; Exp Details'!D64</f>
        <v>0</v>
      </c>
      <c r="F79" s="328">
        <f>'Budget &amp; Exp Details'!E64</f>
        <v>0</v>
      </c>
      <c r="G79" s="330">
        <f>'Budget &amp; Exp Details'!F64</f>
        <v>0</v>
      </c>
      <c r="H79" s="328">
        <f>'Budget &amp; Exp Details'!G64</f>
        <v>0</v>
      </c>
      <c r="I79" s="345"/>
    </row>
    <row r="80" spans="2:9" x14ac:dyDescent="0.3">
      <c r="B80" s="284">
        <f>'Budget &amp; Exp Details'!A65</f>
        <v>0</v>
      </c>
      <c r="C80" s="334">
        <f>'Budget &amp; Exp Details'!B65</f>
        <v>0</v>
      </c>
      <c r="D80" s="335">
        <f>'Budget &amp; Exp Details'!C65</f>
        <v>0</v>
      </c>
      <c r="E80" s="502">
        <f>'Budget &amp; Exp Details'!D65</f>
        <v>0</v>
      </c>
      <c r="F80" s="328">
        <f>'Budget &amp; Exp Details'!E65</f>
        <v>0</v>
      </c>
      <c r="G80" s="330">
        <f>'Budget &amp; Exp Details'!F65</f>
        <v>0</v>
      </c>
      <c r="H80" s="328">
        <f>'Budget &amp; Exp Details'!G65</f>
        <v>0</v>
      </c>
      <c r="I80" s="345"/>
    </row>
    <row r="81" spans="2:9" x14ac:dyDescent="0.3">
      <c r="B81" s="284">
        <f>'Budget &amp; Exp Details'!A66</f>
        <v>0</v>
      </c>
      <c r="C81" s="334">
        <f>'Budget &amp; Exp Details'!B66</f>
        <v>0</v>
      </c>
      <c r="D81" s="335">
        <f>'Budget &amp; Exp Details'!C66</f>
        <v>0</v>
      </c>
      <c r="E81" s="502">
        <f>'Budget &amp; Exp Details'!D66</f>
        <v>0</v>
      </c>
      <c r="F81" s="328">
        <f>'Budget &amp; Exp Details'!E66</f>
        <v>0</v>
      </c>
      <c r="G81" s="330">
        <f>'Budget &amp; Exp Details'!F66</f>
        <v>0</v>
      </c>
      <c r="H81" s="328">
        <f>'Budget &amp; Exp Details'!G66</f>
        <v>0</v>
      </c>
      <c r="I81" s="345"/>
    </row>
    <row r="82" spans="2:9" x14ac:dyDescent="0.3">
      <c r="B82" s="284">
        <f>'Budget &amp; Exp Details'!A67</f>
        <v>0</v>
      </c>
      <c r="C82" s="334">
        <f>'Budget &amp; Exp Details'!B67</f>
        <v>0</v>
      </c>
      <c r="D82" s="335">
        <f>'Budget &amp; Exp Details'!C67</f>
        <v>0</v>
      </c>
      <c r="E82" s="502">
        <f>'Budget &amp; Exp Details'!D67</f>
        <v>0</v>
      </c>
      <c r="F82" s="328">
        <f>'Budget &amp; Exp Details'!E67</f>
        <v>0</v>
      </c>
      <c r="G82" s="330">
        <f>'Budget &amp; Exp Details'!F67</f>
        <v>0</v>
      </c>
      <c r="H82" s="328">
        <f>'Budget &amp; Exp Details'!G67</f>
        <v>0</v>
      </c>
      <c r="I82" s="345"/>
    </row>
    <row r="83" spans="2:9" x14ac:dyDescent="0.3">
      <c r="B83" s="284">
        <f>'Budget &amp; Exp Details'!A68</f>
        <v>0</v>
      </c>
      <c r="C83" s="334">
        <f>'Budget &amp; Exp Details'!B68</f>
        <v>0</v>
      </c>
      <c r="D83" s="335">
        <f>'Budget &amp; Exp Details'!C68</f>
        <v>0</v>
      </c>
      <c r="E83" s="502">
        <f>'Budget &amp; Exp Details'!D68</f>
        <v>0</v>
      </c>
      <c r="F83" s="328">
        <f>'Budget &amp; Exp Details'!E68</f>
        <v>0</v>
      </c>
      <c r="G83" s="330">
        <f>'Budget &amp; Exp Details'!F68</f>
        <v>0</v>
      </c>
      <c r="H83" s="328">
        <f>'Budget &amp; Exp Details'!G68</f>
        <v>0</v>
      </c>
      <c r="I83" s="345"/>
    </row>
    <row r="84" spans="2:9" x14ac:dyDescent="0.3">
      <c r="B84" s="284">
        <f>'Budget &amp; Exp Details'!A69</f>
        <v>0</v>
      </c>
      <c r="C84" s="334">
        <f>'Budget &amp; Exp Details'!B69</f>
        <v>0</v>
      </c>
      <c r="D84" s="335">
        <f>'Budget &amp; Exp Details'!C69</f>
        <v>0</v>
      </c>
      <c r="E84" s="502">
        <f>'Budget &amp; Exp Details'!D69</f>
        <v>0</v>
      </c>
      <c r="F84" s="328">
        <f>'Budget &amp; Exp Details'!E69</f>
        <v>0</v>
      </c>
      <c r="G84" s="330">
        <f>'Budget &amp; Exp Details'!F69</f>
        <v>0</v>
      </c>
      <c r="H84" s="328">
        <f>'Budget &amp; Exp Details'!G69</f>
        <v>0</v>
      </c>
      <c r="I84" s="345"/>
    </row>
    <row r="85" spans="2:9" ht="15" thickBot="1" x14ac:dyDescent="0.35">
      <c r="B85" s="284">
        <f>'Budget &amp; Exp Details'!A70</f>
        <v>0</v>
      </c>
      <c r="C85" s="334">
        <f>'Budget &amp; Exp Details'!B70</f>
        <v>0</v>
      </c>
      <c r="D85" s="335">
        <f>'Budget &amp; Exp Details'!C70</f>
        <v>0</v>
      </c>
      <c r="E85" s="502">
        <f>'Budget &amp; Exp Details'!D70</f>
        <v>0</v>
      </c>
      <c r="F85" s="287">
        <f>'Budget &amp; Exp Details'!E70</f>
        <v>0</v>
      </c>
      <c r="G85" s="330">
        <f>'Budget &amp; Exp Details'!F70</f>
        <v>0</v>
      </c>
      <c r="H85" s="287">
        <f>'Budget &amp; Exp Details'!G70</f>
        <v>0</v>
      </c>
      <c r="I85" s="354"/>
    </row>
    <row r="86" spans="2:9" x14ac:dyDescent="0.3">
      <c r="B86" s="304" t="str">
        <f>'Budget &amp; Exp Details'!A71</f>
        <v>Total Fringe Benefits</v>
      </c>
      <c r="C86" s="294"/>
      <c r="D86" s="294"/>
      <c r="E86" s="296"/>
      <c r="F86" s="333">
        <f>'Budget &amp; Exp Details'!E71</f>
        <v>0</v>
      </c>
      <c r="G86" s="298"/>
      <c r="H86" s="333">
        <f>'Budget &amp; Exp Details'!G71</f>
        <v>0</v>
      </c>
      <c r="I86" s="291">
        <f>'Budget &amp; Exp Details'!I71</f>
        <v>0</v>
      </c>
    </row>
    <row r="87" spans="2:9" ht="14.55" customHeight="1" x14ac:dyDescent="0.3">
      <c r="B87" s="653" t="s">
        <v>275</v>
      </c>
      <c r="C87" s="654"/>
      <c r="D87" s="654"/>
      <c r="E87" s="654"/>
      <c r="F87" s="654"/>
      <c r="G87" s="654"/>
      <c r="H87" s="654"/>
      <c r="I87" s="655"/>
    </row>
    <row r="88" spans="2:9" ht="14.55" customHeight="1" x14ac:dyDescent="0.3">
      <c r="B88" s="653" t="s">
        <v>274</v>
      </c>
      <c r="C88" s="654"/>
      <c r="D88" s="654"/>
      <c r="E88" s="654"/>
      <c r="F88" s="654"/>
      <c r="G88" s="654"/>
      <c r="H88" s="654"/>
      <c r="I88" s="655"/>
    </row>
    <row r="89" spans="2:9" ht="250.05" customHeight="1" x14ac:dyDescent="0.3">
      <c r="B89" s="632" t="s">
        <v>273</v>
      </c>
      <c r="C89" s="633"/>
      <c r="D89" s="633"/>
      <c r="E89" s="633"/>
      <c r="F89" s="633"/>
      <c r="G89" s="633"/>
      <c r="H89" s="633"/>
      <c r="I89" s="634"/>
    </row>
    <row r="90" spans="2:9" ht="5.55" customHeight="1" thickBot="1" x14ac:dyDescent="0.35">
      <c r="B90" s="635"/>
      <c r="C90" s="636"/>
      <c r="D90" s="636"/>
      <c r="E90" s="636"/>
      <c r="F90" s="636"/>
      <c r="G90" s="636"/>
      <c r="H90" s="636"/>
      <c r="I90" s="637"/>
    </row>
    <row r="91" spans="2:9" ht="6" customHeight="1" x14ac:dyDescent="0.3">
      <c r="B91" s="279"/>
      <c r="C91" s="279"/>
      <c r="D91" s="279"/>
      <c r="E91" s="279"/>
      <c r="F91" s="279"/>
      <c r="G91" s="279"/>
      <c r="H91" s="279"/>
    </row>
    <row r="92" spans="2:9" ht="30" customHeight="1" x14ac:dyDescent="0.3">
      <c r="B92" s="638" t="s">
        <v>225</v>
      </c>
      <c r="C92" s="639"/>
      <c r="D92" s="639"/>
      <c r="E92" s="639"/>
      <c r="F92" s="639"/>
      <c r="G92" s="639"/>
      <c r="H92" s="639"/>
      <c r="I92" s="639"/>
    </row>
    <row r="93" spans="2:9" ht="15" thickBot="1" x14ac:dyDescent="0.35">
      <c r="B93" s="280" t="str">
        <f>'Budget &amp; Exp Details'!A82</f>
        <v>Item</v>
      </c>
      <c r="C93" s="292" t="str">
        <f>'Budget &amp; Exp Details'!B82</f>
        <v>Description</v>
      </c>
      <c r="D93" s="281" t="str">
        <f>'Budget &amp; Exp Details'!C82</f>
        <v>Amount</v>
      </c>
      <c r="E93" s="311" t="str">
        <f>'Budget &amp; Exp Details'!D82</f>
        <v>Qty</v>
      </c>
      <c r="F93" s="281" t="str">
        <f>'Budget &amp; Exp Details'!E82</f>
        <v>Total Annual</v>
      </c>
      <c r="G93" s="281" t="str">
        <f>'Budget &amp; Exp Details'!F82</f>
        <v># Yrs</v>
      </c>
      <c r="H93" s="311" t="str">
        <f>'Budget &amp; Exp Details'!G82</f>
        <v>Total Budget</v>
      </c>
      <c r="I93" s="283" t="s">
        <v>211</v>
      </c>
    </row>
    <row r="94" spans="2:9" x14ac:dyDescent="0.3">
      <c r="B94" s="284">
        <f>'Budget &amp; Exp Details'!A83</f>
        <v>0</v>
      </c>
      <c r="C94" s="334">
        <f>'Budget &amp; Exp Details'!B83</f>
        <v>0</v>
      </c>
      <c r="D94" s="336">
        <f>'Budget &amp; Exp Details'!C83</f>
        <v>0</v>
      </c>
      <c r="E94" s="337">
        <f>'Budget &amp; Exp Details'!D83</f>
        <v>0</v>
      </c>
      <c r="F94" s="336">
        <f>'Budget &amp; Exp Details'!E83</f>
        <v>0</v>
      </c>
      <c r="G94" s="330">
        <f>'Budget &amp; Exp Details'!F83</f>
        <v>0</v>
      </c>
      <c r="H94" s="335">
        <f>'Budget &amp; Exp Details'!G83</f>
        <v>0</v>
      </c>
      <c r="I94" s="345"/>
    </row>
    <row r="95" spans="2:9" x14ac:dyDescent="0.3">
      <c r="B95" s="284">
        <f>'Budget &amp; Exp Details'!A84</f>
        <v>0</v>
      </c>
      <c r="C95" s="334">
        <f>'Budget &amp; Exp Details'!B84</f>
        <v>0</v>
      </c>
      <c r="D95" s="336">
        <f>'Budget &amp; Exp Details'!C84</f>
        <v>0</v>
      </c>
      <c r="E95" s="337">
        <f>'Budget &amp; Exp Details'!D84</f>
        <v>0</v>
      </c>
      <c r="F95" s="336">
        <f>'Budget &amp; Exp Details'!E84</f>
        <v>0</v>
      </c>
      <c r="G95" s="330">
        <f>'Budget &amp; Exp Details'!F84</f>
        <v>0</v>
      </c>
      <c r="H95" s="335">
        <f>'Budget &amp; Exp Details'!G84</f>
        <v>0</v>
      </c>
      <c r="I95" s="345"/>
    </row>
    <row r="96" spans="2:9" x14ac:dyDescent="0.3">
      <c r="B96" s="284">
        <f>'Budget &amp; Exp Details'!A85</f>
        <v>0</v>
      </c>
      <c r="C96" s="334">
        <f>'Budget &amp; Exp Details'!B85</f>
        <v>0</v>
      </c>
      <c r="D96" s="336">
        <f>'Budget &amp; Exp Details'!C85</f>
        <v>0</v>
      </c>
      <c r="E96" s="337">
        <f>'Budget &amp; Exp Details'!D85</f>
        <v>0</v>
      </c>
      <c r="F96" s="336">
        <f>'Budget &amp; Exp Details'!E85</f>
        <v>0</v>
      </c>
      <c r="G96" s="330">
        <f>'Budget &amp; Exp Details'!F85</f>
        <v>0</v>
      </c>
      <c r="H96" s="335">
        <f>'Budget &amp; Exp Details'!G85</f>
        <v>0</v>
      </c>
      <c r="I96" s="345"/>
    </row>
    <row r="97" spans="2:9" x14ac:dyDescent="0.3">
      <c r="B97" s="284">
        <f>'Budget &amp; Exp Details'!A86</f>
        <v>0</v>
      </c>
      <c r="C97" s="334">
        <f>'Budget &amp; Exp Details'!B86</f>
        <v>0</v>
      </c>
      <c r="D97" s="336">
        <f>'Budget &amp; Exp Details'!C86</f>
        <v>0</v>
      </c>
      <c r="E97" s="337">
        <f>'Budget &amp; Exp Details'!D86</f>
        <v>0</v>
      </c>
      <c r="F97" s="336">
        <f>'Budget &amp; Exp Details'!E86</f>
        <v>0</v>
      </c>
      <c r="G97" s="330">
        <f>'Budget &amp; Exp Details'!F86</f>
        <v>0</v>
      </c>
      <c r="H97" s="335">
        <f>'Budget &amp; Exp Details'!G86</f>
        <v>0</v>
      </c>
      <c r="I97" s="345"/>
    </row>
    <row r="98" spans="2:9" x14ac:dyDescent="0.3">
      <c r="B98" s="284">
        <f>'Budget &amp; Exp Details'!A87</f>
        <v>0</v>
      </c>
      <c r="C98" s="334">
        <f>'Budget &amp; Exp Details'!B87</f>
        <v>0</v>
      </c>
      <c r="D98" s="336">
        <f>'Budget &amp; Exp Details'!C87</f>
        <v>0</v>
      </c>
      <c r="E98" s="337">
        <f>'Budget &amp; Exp Details'!D87</f>
        <v>0</v>
      </c>
      <c r="F98" s="336">
        <f>'Budget &amp; Exp Details'!E87</f>
        <v>0</v>
      </c>
      <c r="G98" s="330">
        <f>'Budget &amp; Exp Details'!F87</f>
        <v>0</v>
      </c>
      <c r="H98" s="335">
        <f>'Budget &amp; Exp Details'!G87</f>
        <v>0</v>
      </c>
      <c r="I98" s="345"/>
    </row>
    <row r="99" spans="2:9" x14ac:dyDescent="0.3">
      <c r="B99" s="284">
        <f>'Budget &amp; Exp Details'!A88</f>
        <v>0</v>
      </c>
      <c r="C99" s="334">
        <f>'Budget &amp; Exp Details'!B88</f>
        <v>0</v>
      </c>
      <c r="D99" s="336">
        <f>'Budget &amp; Exp Details'!C88</f>
        <v>0</v>
      </c>
      <c r="E99" s="337">
        <f>'Budget &amp; Exp Details'!D88</f>
        <v>0</v>
      </c>
      <c r="F99" s="336">
        <f>'Budget &amp; Exp Details'!E88</f>
        <v>0</v>
      </c>
      <c r="G99" s="330">
        <f>'Budget &amp; Exp Details'!F88</f>
        <v>0</v>
      </c>
      <c r="H99" s="335">
        <f>'Budget &amp; Exp Details'!G88</f>
        <v>0</v>
      </c>
      <c r="I99" s="345"/>
    </row>
    <row r="100" spans="2:9" x14ac:dyDescent="0.3">
      <c r="B100" s="284">
        <f>'Budget &amp; Exp Details'!A89</f>
        <v>0</v>
      </c>
      <c r="C100" s="334">
        <f>'Budget &amp; Exp Details'!B89</f>
        <v>0</v>
      </c>
      <c r="D100" s="336">
        <f>'Budget &amp; Exp Details'!C89</f>
        <v>0</v>
      </c>
      <c r="E100" s="337">
        <f>'Budget &amp; Exp Details'!D89</f>
        <v>0</v>
      </c>
      <c r="F100" s="336">
        <f>'Budget &amp; Exp Details'!E89</f>
        <v>0</v>
      </c>
      <c r="G100" s="330">
        <f>'Budget &amp; Exp Details'!F89</f>
        <v>0</v>
      </c>
      <c r="H100" s="335">
        <f>'Budget &amp; Exp Details'!G89</f>
        <v>0</v>
      </c>
      <c r="I100" s="345"/>
    </row>
    <row r="101" spans="2:9" x14ac:dyDescent="0.3">
      <c r="B101" s="284">
        <f>'Budget &amp; Exp Details'!A90</f>
        <v>0</v>
      </c>
      <c r="C101" s="334">
        <f>'Budget &amp; Exp Details'!B90</f>
        <v>0</v>
      </c>
      <c r="D101" s="336">
        <f>'Budget &amp; Exp Details'!C90</f>
        <v>0</v>
      </c>
      <c r="E101" s="337">
        <f>'Budget &amp; Exp Details'!D90</f>
        <v>0</v>
      </c>
      <c r="F101" s="336">
        <f>'Budget &amp; Exp Details'!E90</f>
        <v>0</v>
      </c>
      <c r="G101" s="330">
        <f>'Budget &amp; Exp Details'!F90</f>
        <v>0</v>
      </c>
      <c r="H101" s="335">
        <f>'Budget &amp; Exp Details'!G90</f>
        <v>0</v>
      </c>
      <c r="I101" s="345"/>
    </row>
    <row r="102" spans="2:9" x14ac:dyDescent="0.3">
      <c r="B102" s="284">
        <f>'Budget &amp; Exp Details'!A91</f>
        <v>0</v>
      </c>
      <c r="C102" s="334">
        <f>'Budget &amp; Exp Details'!B91</f>
        <v>0</v>
      </c>
      <c r="D102" s="336">
        <f>'Budget &amp; Exp Details'!C91</f>
        <v>0</v>
      </c>
      <c r="E102" s="337">
        <f>'Budget &amp; Exp Details'!D91</f>
        <v>0</v>
      </c>
      <c r="F102" s="336">
        <f>'Budget &amp; Exp Details'!E91</f>
        <v>0</v>
      </c>
      <c r="G102" s="330">
        <f>'Budget &amp; Exp Details'!F91</f>
        <v>0</v>
      </c>
      <c r="H102" s="335">
        <f>'Budget &amp; Exp Details'!G91</f>
        <v>0</v>
      </c>
      <c r="I102" s="345"/>
    </row>
    <row r="103" spans="2:9" ht="15" thickBot="1" x14ac:dyDescent="0.35">
      <c r="B103" s="286">
        <f>'Budget &amp; Exp Details'!A92</f>
        <v>0</v>
      </c>
      <c r="C103" s="293">
        <f>'Budget &amp; Exp Details'!B92</f>
        <v>0</v>
      </c>
      <c r="D103" s="312">
        <f>'Budget &amp; Exp Details'!C92</f>
        <v>0</v>
      </c>
      <c r="E103" s="326">
        <f>'Budget &amp; Exp Details'!D92</f>
        <v>0</v>
      </c>
      <c r="F103" s="312">
        <f>'Budget &amp; Exp Details'!E92</f>
        <v>0</v>
      </c>
      <c r="G103" s="289">
        <f>'Budget &amp; Exp Details'!F92</f>
        <v>0</v>
      </c>
      <c r="H103" s="355">
        <f>'Budget &amp; Exp Details'!G92</f>
        <v>0</v>
      </c>
      <c r="I103" s="345"/>
    </row>
    <row r="104" spans="2:9" x14ac:dyDescent="0.3">
      <c r="B104" s="310" t="str">
        <f>'Budget &amp; Exp Details'!A93</f>
        <v>Total Admin Operational Expenses</v>
      </c>
      <c r="C104" s="338"/>
      <c r="D104" s="338"/>
      <c r="E104" s="338"/>
      <c r="F104" s="339">
        <f>'Budget &amp; Exp Details'!E93</f>
        <v>0</v>
      </c>
      <c r="G104" s="338"/>
      <c r="H104" s="344">
        <f>'Budget &amp; Exp Details'!G93</f>
        <v>0</v>
      </c>
      <c r="I104" s="356">
        <f>'Budget &amp; Exp Details'!I93</f>
        <v>0</v>
      </c>
    </row>
    <row r="105" spans="2:9" ht="14.55" customHeight="1" x14ac:dyDescent="0.3">
      <c r="B105" s="653" t="s">
        <v>254</v>
      </c>
      <c r="C105" s="654"/>
      <c r="D105" s="654"/>
      <c r="E105" s="654"/>
      <c r="F105" s="654"/>
      <c r="G105" s="654"/>
      <c r="H105" s="654"/>
      <c r="I105" s="655"/>
    </row>
    <row r="106" spans="2:9" ht="14.55" customHeight="1" x14ac:dyDescent="0.3">
      <c r="B106" s="653" t="s">
        <v>255</v>
      </c>
      <c r="C106" s="654"/>
      <c r="D106" s="654"/>
      <c r="E106" s="654"/>
      <c r="F106" s="654"/>
      <c r="G106" s="654"/>
      <c r="H106" s="654"/>
      <c r="I106" s="655"/>
    </row>
    <row r="107" spans="2:9" ht="14.55" customHeight="1" x14ac:dyDescent="0.3">
      <c r="B107" s="641" t="s">
        <v>236</v>
      </c>
      <c r="C107" s="642"/>
      <c r="D107" s="642"/>
      <c r="E107" s="642"/>
      <c r="F107" s="642"/>
      <c r="G107" s="642"/>
      <c r="H107" s="642"/>
      <c r="I107" s="643"/>
    </row>
    <row r="108" spans="2:9" ht="250.05" customHeight="1" x14ac:dyDescent="0.3">
      <c r="B108" s="632" t="s">
        <v>273</v>
      </c>
      <c r="C108" s="633"/>
      <c r="D108" s="633"/>
      <c r="E108" s="633"/>
      <c r="F108" s="633"/>
      <c r="G108" s="633"/>
      <c r="H108" s="633"/>
      <c r="I108" s="634"/>
    </row>
    <row r="109" spans="2:9" ht="5.55" customHeight="1" thickBot="1" x14ac:dyDescent="0.35">
      <c r="B109" s="635"/>
      <c r="C109" s="636"/>
      <c r="D109" s="636"/>
      <c r="E109" s="636"/>
      <c r="F109" s="636"/>
      <c r="G109" s="636"/>
      <c r="H109" s="636"/>
      <c r="I109" s="637"/>
    </row>
    <row r="110" spans="2:9" ht="6" customHeight="1" x14ac:dyDescent="0.3">
      <c r="B110" s="279"/>
      <c r="C110" s="279"/>
      <c r="D110" s="279"/>
      <c r="E110" s="279"/>
      <c r="F110" s="279"/>
      <c r="G110" s="279"/>
      <c r="H110" s="279"/>
    </row>
    <row r="111" spans="2:9" ht="30" customHeight="1" x14ac:dyDescent="0.3">
      <c r="B111" s="638" t="s">
        <v>226</v>
      </c>
      <c r="C111" s="639"/>
      <c r="D111" s="639"/>
      <c r="E111" s="639"/>
      <c r="F111" s="639"/>
      <c r="G111" s="639"/>
      <c r="H111" s="639"/>
      <c r="I111" s="639"/>
    </row>
    <row r="112" spans="2:9" ht="15" thickBot="1" x14ac:dyDescent="0.35">
      <c r="B112" s="280" t="str">
        <f>'Budget &amp; Exp Details'!A97</f>
        <v>Item</v>
      </c>
      <c r="C112" s="292" t="str">
        <f>'Budget &amp; Exp Details'!B97</f>
        <v>Description</v>
      </c>
      <c r="D112" s="281" t="str">
        <f>'Budget &amp; Exp Details'!C97</f>
        <v>Amount</v>
      </c>
      <c r="E112" s="281" t="str">
        <f>'Budget &amp; Exp Details'!D97</f>
        <v>Qty</v>
      </c>
      <c r="F112" s="281" t="str">
        <f>'Budget &amp; Exp Details'!E97</f>
        <v>Total Annual</v>
      </c>
      <c r="G112" s="281" t="str">
        <f>'Budget &amp; Exp Details'!F97</f>
        <v># Yrs</v>
      </c>
      <c r="H112" s="281" t="str">
        <f>'Budget &amp; Exp Details'!G97</f>
        <v>Total Budget</v>
      </c>
      <c r="I112" s="283" t="s">
        <v>211</v>
      </c>
    </row>
    <row r="113" spans="2:9" x14ac:dyDescent="0.3">
      <c r="B113" s="284">
        <f>'Budget &amp; Exp Details'!A98</f>
        <v>0</v>
      </c>
      <c r="C113" s="334">
        <f>'Budget &amp; Exp Details'!B98</f>
        <v>0</v>
      </c>
      <c r="D113" s="336">
        <f>'Budget &amp; Exp Details'!C98</f>
        <v>0</v>
      </c>
      <c r="E113" s="337">
        <f>'Budget &amp; Exp Details'!D98</f>
        <v>0</v>
      </c>
      <c r="F113" s="336">
        <f>'Budget &amp; Exp Details'!E98</f>
        <v>0</v>
      </c>
      <c r="G113" s="330">
        <f>'Budget &amp; Exp Details'!F98</f>
        <v>0</v>
      </c>
      <c r="H113" s="335">
        <f>'Budget &amp; Exp Details'!G98</f>
        <v>0</v>
      </c>
      <c r="I113" s="345"/>
    </row>
    <row r="114" spans="2:9" x14ac:dyDescent="0.3">
      <c r="B114" s="284">
        <f>'Budget &amp; Exp Details'!A99</f>
        <v>0</v>
      </c>
      <c r="C114" s="334">
        <f>'Budget &amp; Exp Details'!B99</f>
        <v>0</v>
      </c>
      <c r="D114" s="336">
        <f>'Budget &amp; Exp Details'!C99</f>
        <v>0</v>
      </c>
      <c r="E114" s="337">
        <f>'Budget &amp; Exp Details'!D99</f>
        <v>0</v>
      </c>
      <c r="F114" s="336">
        <f>'Budget &amp; Exp Details'!E99</f>
        <v>0</v>
      </c>
      <c r="G114" s="330">
        <f>'Budget &amp; Exp Details'!F99</f>
        <v>0</v>
      </c>
      <c r="H114" s="335">
        <f>'Budget &amp; Exp Details'!G99</f>
        <v>0</v>
      </c>
      <c r="I114" s="345"/>
    </row>
    <row r="115" spans="2:9" x14ac:dyDescent="0.3">
      <c r="B115" s="284">
        <f>'Budget &amp; Exp Details'!A100</f>
        <v>0</v>
      </c>
      <c r="C115" s="334">
        <f>'Budget &amp; Exp Details'!B100</f>
        <v>0</v>
      </c>
      <c r="D115" s="336">
        <f>'Budget &amp; Exp Details'!C100</f>
        <v>0</v>
      </c>
      <c r="E115" s="337">
        <f>'Budget &amp; Exp Details'!D100</f>
        <v>0</v>
      </c>
      <c r="F115" s="336">
        <f>'Budget &amp; Exp Details'!E100</f>
        <v>0</v>
      </c>
      <c r="G115" s="330">
        <f>'Budget &amp; Exp Details'!F100</f>
        <v>0</v>
      </c>
      <c r="H115" s="335">
        <f>'Budget &amp; Exp Details'!G100</f>
        <v>0</v>
      </c>
      <c r="I115" s="345"/>
    </row>
    <row r="116" spans="2:9" x14ac:dyDescent="0.3">
      <c r="B116" s="284">
        <f>'Budget &amp; Exp Details'!A101</f>
        <v>0</v>
      </c>
      <c r="C116" s="334">
        <f>'Budget &amp; Exp Details'!B101</f>
        <v>0</v>
      </c>
      <c r="D116" s="336">
        <f>'Budget &amp; Exp Details'!C101</f>
        <v>0</v>
      </c>
      <c r="E116" s="337">
        <f>'Budget &amp; Exp Details'!D101</f>
        <v>0</v>
      </c>
      <c r="F116" s="336">
        <f>'Budget &amp; Exp Details'!E101</f>
        <v>0</v>
      </c>
      <c r="G116" s="330">
        <f>'Budget &amp; Exp Details'!F101</f>
        <v>0</v>
      </c>
      <c r="H116" s="335">
        <f>'Budget &amp; Exp Details'!G101</f>
        <v>0</v>
      </c>
      <c r="I116" s="345"/>
    </row>
    <row r="117" spans="2:9" x14ac:dyDescent="0.3">
      <c r="B117" s="284">
        <f>'Budget &amp; Exp Details'!A102</f>
        <v>0</v>
      </c>
      <c r="C117" s="334">
        <f>'Budget &amp; Exp Details'!B102</f>
        <v>0</v>
      </c>
      <c r="D117" s="336">
        <f>'Budget &amp; Exp Details'!C102</f>
        <v>0</v>
      </c>
      <c r="E117" s="337">
        <f>'Budget &amp; Exp Details'!D102</f>
        <v>0</v>
      </c>
      <c r="F117" s="336">
        <f>'Budget &amp; Exp Details'!E102</f>
        <v>0</v>
      </c>
      <c r="G117" s="330">
        <f>'Budget &amp; Exp Details'!F102</f>
        <v>0</v>
      </c>
      <c r="H117" s="335">
        <f>'Budget &amp; Exp Details'!G102</f>
        <v>0</v>
      </c>
      <c r="I117" s="345"/>
    </row>
    <row r="118" spans="2:9" x14ac:dyDescent="0.3">
      <c r="B118" s="284">
        <f>'Budget &amp; Exp Details'!A103</f>
        <v>0</v>
      </c>
      <c r="C118" s="334">
        <f>'Budget &amp; Exp Details'!B103</f>
        <v>0</v>
      </c>
      <c r="D118" s="336">
        <f>'Budget &amp; Exp Details'!C103</f>
        <v>0</v>
      </c>
      <c r="E118" s="337">
        <f>'Budget &amp; Exp Details'!D103</f>
        <v>0</v>
      </c>
      <c r="F118" s="336">
        <f>'Budget &amp; Exp Details'!E103</f>
        <v>0</v>
      </c>
      <c r="G118" s="330">
        <f>'Budget &amp; Exp Details'!F103</f>
        <v>0</v>
      </c>
      <c r="H118" s="335">
        <f>'Budget &amp; Exp Details'!G103</f>
        <v>0</v>
      </c>
      <c r="I118" s="345"/>
    </row>
    <row r="119" spans="2:9" x14ac:dyDescent="0.3">
      <c r="B119" s="284">
        <f>'Budget &amp; Exp Details'!A104</f>
        <v>0</v>
      </c>
      <c r="C119" s="334">
        <f>'Budget &amp; Exp Details'!B104</f>
        <v>0</v>
      </c>
      <c r="D119" s="336">
        <f>'Budget &amp; Exp Details'!C104</f>
        <v>0</v>
      </c>
      <c r="E119" s="337">
        <f>'Budget &amp; Exp Details'!D104</f>
        <v>0</v>
      </c>
      <c r="F119" s="336">
        <f>'Budget &amp; Exp Details'!E104</f>
        <v>0</v>
      </c>
      <c r="G119" s="330">
        <f>'Budget &amp; Exp Details'!F104</f>
        <v>0</v>
      </c>
      <c r="H119" s="335">
        <f>'Budget &amp; Exp Details'!G104</f>
        <v>0</v>
      </c>
      <c r="I119" s="345"/>
    </row>
    <row r="120" spans="2:9" x14ac:dyDescent="0.3">
      <c r="B120" s="284">
        <f>'Budget &amp; Exp Details'!A105</f>
        <v>0</v>
      </c>
      <c r="C120" s="334">
        <f>'Budget &amp; Exp Details'!B105</f>
        <v>0</v>
      </c>
      <c r="D120" s="336">
        <f>'Budget &amp; Exp Details'!C105</f>
        <v>0</v>
      </c>
      <c r="E120" s="337">
        <f>'Budget &amp; Exp Details'!D105</f>
        <v>0</v>
      </c>
      <c r="F120" s="336">
        <f>'Budget &amp; Exp Details'!E105</f>
        <v>0</v>
      </c>
      <c r="G120" s="330">
        <f>'Budget &amp; Exp Details'!F105</f>
        <v>0</v>
      </c>
      <c r="H120" s="335">
        <f>'Budget &amp; Exp Details'!G105</f>
        <v>0</v>
      </c>
      <c r="I120" s="345"/>
    </row>
    <row r="121" spans="2:9" x14ac:dyDescent="0.3">
      <c r="B121" s="284">
        <f>'Budget &amp; Exp Details'!A106</f>
        <v>0</v>
      </c>
      <c r="C121" s="334">
        <f>'Budget &amp; Exp Details'!B106</f>
        <v>0</v>
      </c>
      <c r="D121" s="336">
        <f>'Budget &amp; Exp Details'!C106</f>
        <v>0</v>
      </c>
      <c r="E121" s="337">
        <f>'Budget &amp; Exp Details'!D106</f>
        <v>0</v>
      </c>
      <c r="F121" s="336">
        <f>'Budget &amp; Exp Details'!E106</f>
        <v>0</v>
      </c>
      <c r="G121" s="330">
        <f>'Budget &amp; Exp Details'!F106</f>
        <v>0</v>
      </c>
      <c r="H121" s="335">
        <f>'Budget &amp; Exp Details'!G106</f>
        <v>0</v>
      </c>
      <c r="I121" s="345"/>
    </row>
    <row r="122" spans="2:9" ht="15" thickBot="1" x14ac:dyDescent="0.35">
      <c r="B122" s="286">
        <f>'Budget &amp; Exp Details'!A107</f>
        <v>0</v>
      </c>
      <c r="C122" s="293">
        <f>'Budget &amp; Exp Details'!B107</f>
        <v>0</v>
      </c>
      <c r="D122" s="312">
        <f>'Budget &amp; Exp Details'!C107</f>
        <v>0</v>
      </c>
      <c r="E122" s="326">
        <f>'Budget &amp; Exp Details'!D107</f>
        <v>0</v>
      </c>
      <c r="F122" s="312">
        <f>'Budget &amp; Exp Details'!E107</f>
        <v>0</v>
      </c>
      <c r="G122" s="289">
        <f>'Budget &amp; Exp Details'!F107</f>
        <v>0</v>
      </c>
      <c r="H122" s="355">
        <f>'Budget &amp; Exp Details'!G107</f>
        <v>0</v>
      </c>
      <c r="I122" s="345"/>
    </row>
    <row r="123" spans="2:9" x14ac:dyDescent="0.3">
      <c r="B123" s="308" t="str">
        <f>'Budget &amp; Exp Details'!A108</f>
        <v>Total Program Operational Expenses</v>
      </c>
      <c r="C123" s="338"/>
      <c r="D123" s="338"/>
      <c r="E123" s="338"/>
      <c r="F123" s="370">
        <f>'Budget &amp; Exp Details'!E108</f>
        <v>0</v>
      </c>
      <c r="G123" s="338"/>
      <c r="H123" s="344">
        <f>'Budget &amp; Exp Details'!G108</f>
        <v>0</v>
      </c>
      <c r="I123" s="356">
        <f>'Budget &amp; Exp Details'!I108</f>
        <v>0</v>
      </c>
    </row>
    <row r="124" spans="2:9" ht="14.55" customHeight="1" x14ac:dyDescent="0.3">
      <c r="B124" s="653" t="s">
        <v>251</v>
      </c>
      <c r="C124" s="654"/>
      <c r="D124" s="654"/>
      <c r="E124" s="654"/>
      <c r="F124" s="654"/>
      <c r="G124" s="654"/>
      <c r="H124" s="654"/>
      <c r="I124" s="655"/>
    </row>
    <row r="125" spans="2:9" ht="14.55" customHeight="1" x14ac:dyDescent="0.3">
      <c r="B125" s="653" t="s">
        <v>252</v>
      </c>
      <c r="C125" s="654"/>
      <c r="D125" s="654"/>
      <c r="E125" s="654"/>
      <c r="F125" s="654"/>
      <c r="G125" s="654"/>
      <c r="H125" s="654"/>
      <c r="I125" s="655"/>
    </row>
    <row r="126" spans="2:9" ht="14.55" customHeight="1" x14ac:dyDescent="0.3">
      <c r="B126" s="653" t="s">
        <v>253</v>
      </c>
      <c r="C126" s="654"/>
      <c r="D126" s="654"/>
      <c r="E126" s="654"/>
      <c r="F126" s="654"/>
      <c r="G126" s="654"/>
      <c r="H126" s="654"/>
      <c r="I126" s="655"/>
    </row>
    <row r="127" spans="2:9" ht="14.55" customHeight="1" x14ac:dyDescent="0.3">
      <c r="B127" s="641" t="s">
        <v>236</v>
      </c>
      <c r="C127" s="642"/>
      <c r="D127" s="642"/>
      <c r="E127" s="642"/>
      <c r="F127" s="642"/>
      <c r="G127" s="642"/>
      <c r="H127" s="642"/>
      <c r="I127" s="643"/>
    </row>
    <row r="128" spans="2:9" ht="250.05" customHeight="1" x14ac:dyDescent="0.3">
      <c r="B128" s="632" t="s">
        <v>273</v>
      </c>
      <c r="C128" s="633"/>
      <c r="D128" s="633"/>
      <c r="E128" s="633"/>
      <c r="F128" s="633"/>
      <c r="G128" s="633"/>
      <c r="H128" s="633"/>
      <c r="I128" s="634"/>
    </row>
    <row r="129" spans="2:9" ht="6" customHeight="1" thickBot="1" x14ac:dyDescent="0.35">
      <c r="B129" s="635"/>
      <c r="C129" s="636"/>
      <c r="D129" s="636"/>
      <c r="E129" s="636"/>
      <c r="F129" s="636"/>
      <c r="G129" s="636"/>
      <c r="H129" s="636"/>
      <c r="I129" s="637"/>
    </row>
    <row r="130" spans="2:9" ht="6" customHeight="1" x14ac:dyDescent="0.3">
      <c r="B130" s="279"/>
      <c r="C130" s="279"/>
      <c r="D130" s="279"/>
      <c r="E130" s="279"/>
      <c r="F130" s="279"/>
      <c r="G130" s="279"/>
      <c r="H130" s="279"/>
    </row>
    <row r="131" spans="2:9" ht="30" customHeight="1" x14ac:dyDescent="0.3">
      <c r="B131" s="638" t="s">
        <v>227</v>
      </c>
      <c r="C131" s="639"/>
      <c r="D131" s="639"/>
      <c r="E131" s="639"/>
      <c r="F131" s="639"/>
      <c r="G131" s="639"/>
      <c r="H131" s="639"/>
      <c r="I131" s="639"/>
    </row>
    <row r="132" spans="2:9" ht="15" thickBot="1" x14ac:dyDescent="0.35">
      <c r="B132" s="597" t="str">
        <f>'Budget &amp; Exp Details'!A116</f>
        <v>Item</v>
      </c>
      <c r="C132" s="598" t="str">
        <f>'Budget &amp; Exp Details'!B116</f>
        <v>Description</v>
      </c>
      <c r="D132" s="582" t="str">
        <f>'Budget &amp; Exp Details'!C116</f>
        <v>Indirect Cost Rate</v>
      </c>
      <c r="E132" s="311" t="str">
        <f>'Budget &amp; Exp Details'!D116</f>
        <v>Base</v>
      </c>
      <c r="F132" s="281" t="str">
        <f>'Budget &amp; Exp Details'!E116</f>
        <v>Total Annual</v>
      </c>
      <c r="G132" s="281" t="str">
        <f>'Budget &amp; Exp Details'!F116</f>
        <v># Yrs</v>
      </c>
      <c r="H132" s="311" t="str">
        <f>'Budget &amp; Exp Details'!G116</f>
        <v>Total Budget</v>
      </c>
      <c r="I132" s="283" t="s">
        <v>211</v>
      </c>
    </row>
    <row r="133" spans="2:9" x14ac:dyDescent="0.3">
      <c r="B133" s="284">
        <f>'Budget &amp; Exp Details'!A117</f>
        <v>0</v>
      </c>
      <c r="C133" s="334">
        <f>'Budget &amp; Exp Details'!B117</f>
        <v>0</v>
      </c>
      <c r="D133" s="599">
        <f>'Budget &amp; Exp Details'!C117</f>
        <v>0</v>
      </c>
      <c r="E133" s="503">
        <f>'Budget &amp; Exp Details'!D117</f>
        <v>0</v>
      </c>
      <c r="F133" s="336">
        <f>'Budget &amp; Exp Details'!E117</f>
        <v>0</v>
      </c>
      <c r="G133" s="340">
        <f>'Budget &amp; Exp Details'!F117</f>
        <v>0</v>
      </c>
      <c r="H133" s="335">
        <f>'Budget &amp; Exp Details'!G117</f>
        <v>0</v>
      </c>
      <c r="I133" s="345"/>
    </row>
    <row r="134" spans="2:9" ht="15" thickBot="1" x14ac:dyDescent="0.35">
      <c r="B134" s="286">
        <f>'Budget &amp; Exp Details'!A118</f>
        <v>0</v>
      </c>
      <c r="C134" s="293">
        <f>'Budget &amp; Exp Details'!B118</f>
        <v>0</v>
      </c>
      <c r="D134" s="600">
        <f>'Budget &amp; Exp Details'!C118</f>
        <v>0</v>
      </c>
      <c r="E134" s="504">
        <f>'Budget &amp; Exp Details'!D118</f>
        <v>0</v>
      </c>
      <c r="F134" s="312">
        <f>'Budget &amp; Exp Details'!E118</f>
        <v>0</v>
      </c>
      <c r="G134" s="325">
        <f>'Budget &amp; Exp Details'!F118</f>
        <v>0</v>
      </c>
      <c r="H134" s="355">
        <f>'Budget &amp; Exp Details'!G118</f>
        <v>0</v>
      </c>
      <c r="I134" s="345"/>
    </row>
    <row r="135" spans="2:9" x14ac:dyDescent="0.3">
      <c r="B135" s="308" t="str">
        <f>'Budget &amp; Exp Details'!A119</f>
        <v>Total Admin Indirect Costs</v>
      </c>
      <c r="C135" s="341"/>
      <c r="D135" s="341"/>
      <c r="E135" s="341"/>
      <c r="F135" s="339">
        <f>'Budget &amp; Exp Details'!E119</f>
        <v>0</v>
      </c>
      <c r="G135" s="341"/>
      <c r="H135" s="344">
        <f>'Budget &amp; Exp Details'!G119</f>
        <v>0</v>
      </c>
      <c r="I135" s="356">
        <f>'Budget &amp; Exp Details'!I119</f>
        <v>0</v>
      </c>
    </row>
    <row r="136" spans="2:9" ht="14.55" customHeight="1" x14ac:dyDescent="0.3">
      <c r="B136" s="653" t="s">
        <v>250</v>
      </c>
      <c r="C136" s="654"/>
      <c r="D136" s="654"/>
      <c r="E136" s="654"/>
      <c r="F136" s="654"/>
      <c r="G136" s="654"/>
      <c r="H136" s="654"/>
      <c r="I136" s="655"/>
    </row>
    <row r="137" spans="2:9" ht="14.55" customHeight="1" x14ac:dyDescent="0.3">
      <c r="B137" s="641" t="s">
        <v>237</v>
      </c>
      <c r="C137" s="642"/>
      <c r="D137" s="642"/>
      <c r="E137" s="642"/>
      <c r="F137" s="642"/>
      <c r="G137" s="642"/>
      <c r="H137" s="642"/>
      <c r="I137" s="643"/>
    </row>
    <row r="138" spans="2:9" ht="250.05" customHeight="1" x14ac:dyDescent="0.3">
      <c r="B138" s="632" t="s">
        <v>273</v>
      </c>
      <c r="C138" s="633"/>
      <c r="D138" s="633"/>
      <c r="E138" s="633"/>
      <c r="F138" s="633"/>
      <c r="G138" s="633"/>
      <c r="H138" s="633"/>
      <c r="I138" s="634"/>
    </row>
    <row r="139" spans="2:9" ht="5.55" customHeight="1" thickBot="1" x14ac:dyDescent="0.35">
      <c r="B139" s="635"/>
      <c r="C139" s="636"/>
      <c r="D139" s="636"/>
      <c r="E139" s="636"/>
      <c r="F139" s="636"/>
      <c r="G139" s="636"/>
      <c r="H139" s="636"/>
      <c r="I139" s="637"/>
    </row>
    <row r="140" spans="2:9" ht="6" customHeight="1" x14ac:dyDescent="0.3">
      <c r="B140" s="279"/>
      <c r="C140" s="279"/>
      <c r="D140" s="279"/>
      <c r="E140" s="279"/>
      <c r="F140" s="279"/>
      <c r="G140" s="279"/>
      <c r="H140" s="279"/>
    </row>
    <row r="141" spans="2:9" ht="30" customHeight="1" x14ac:dyDescent="0.3">
      <c r="B141" s="638" t="s">
        <v>228</v>
      </c>
      <c r="C141" s="639"/>
      <c r="D141" s="639"/>
      <c r="E141" s="639"/>
      <c r="F141" s="639"/>
      <c r="G141" s="639"/>
      <c r="H141" s="639"/>
      <c r="I141" s="640"/>
    </row>
    <row r="142" spans="2:9" ht="15" thickBot="1" x14ac:dyDescent="0.35">
      <c r="B142" s="601" t="str">
        <f>'Budget &amp; Exp Details'!A123</f>
        <v>Item</v>
      </c>
      <c r="C142" s="602" t="str">
        <f>'Budget &amp; Exp Details'!B123</f>
        <v>Description</v>
      </c>
      <c r="D142" s="583" t="str">
        <f>'Budget &amp; Exp Details'!C123</f>
        <v>Indirect Cost Rate</v>
      </c>
      <c r="E142" s="357" t="str">
        <f>'Budget &amp; Exp Details'!D123</f>
        <v>Base</v>
      </c>
      <c r="F142" s="584" t="str">
        <f>'Budget &amp; Exp Details'!E123</f>
        <v>Total Annual</v>
      </c>
      <c r="G142" s="584" t="str">
        <f>'Budget &amp; Exp Details'!F123</f>
        <v># Yrs</v>
      </c>
      <c r="H142" s="357" t="str">
        <f>'Budget &amp; Exp Details'!G123</f>
        <v>Total Budget</v>
      </c>
      <c r="I142" s="283" t="s">
        <v>211</v>
      </c>
    </row>
    <row r="143" spans="2:9" x14ac:dyDescent="0.3">
      <c r="B143" s="284">
        <f>'Budget &amp; Exp Details'!A124</f>
        <v>0</v>
      </c>
      <c r="C143" s="334">
        <f>'Budget &amp; Exp Details'!B124</f>
        <v>0</v>
      </c>
      <c r="D143" s="599">
        <f>'Budget &amp; Exp Details'!C124</f>
        <v>7.0000000000000007E-2</v>
      </c>
      <c r="E143" s="503">
        <f>'Budget &amp; Exp Details'!D124</f>
        <v>0</v>
      </c>
      <c r="F143" s="336">
        <f>'Budget &amp; Exp Details'!E124</f>
        <v>0</v>
      </c>
      <c r="G143" s="340">
        <f>'Budget &amp; Exp Details'!F124</f>
        <v>0</v>
      </c>
      <c r="H143" s="335">
        <f>'Budget &amp; Exp Details'!G124</f>
        <v>0</v>
      </c>
      <c r="I143" s="345"/>
    </row>
    <row r="144" spans="2:9" ht="15" thickBot="1" x14ac:dyDescent="0.35">
      <c r="B144" s="286">
        <f>'Budget &amp; Exp Details'!A125</f>
        <v>0</v>
      </c>
      <c r="C144" s="293">
        <f>'Budget &amp; Exp Details'!B125</f>
        <v>0</v>
      </c>
      <c r="D144" s="600">
        <f>'Budget &amp; Exp Details'!C125</f>
        <v>0</v>
      </c>
      <c r="E144" s="504">
        <f>'Budget &amp; Exp Details'!D125</f>
        <v>0</v>
      </c>
      <c r="F144" s="312">
        <f>'Budget &amp; Exp Details'!E125</f>
        <v>0</v>
      </c>
      <c r="G144" s="325">
        <f>'Budget &amp; Exp Details'!F125</f>
        <v>0</v>
      </c>
      <c r="H144" s="355">
        <f>'Budget &amp; Exp Details'!G125</f>
        <v>0</v>
      </c>
      <c r="I144" s="345"/>
    </row>
    <row r="145" spans="2:9" x14ac:dyDescent="0.3">
      <c r="B145" s="375" t="str">
        <f>'Budget &amp; Exp Details'!A126</f>
        <v>Total Program Indirect Costs</v>
      </c>
      <c r="C145" s="301"/>
      <c r="D145" s="301"/>
      <c r="E145" s="301"/>
      <c r="F145" s="376">
        <f>'Budget &amp; Exp Details'!E126</f>
        <v>0</v>
      </c>
      <c r="G145" s="301"/>
      <c r="H145" s="377">
        <f>'Budget &amp; Exp Details'!G126</f>
        <v>0</v>
      </c>
      <c r="I145" s="356">
        <f>'Budget &amp; Exp Details'!I126</f>
        <v>0</v>
      </c>
    </row>
    <row r="146" spans="2:9" ht="14.55" customHeight="1" x14ac:dyDescent="0.3">
      <c r="B146" s="653" t="s">
        <v>250</v>
      </c>
      <c r="C146" s="654"/>
      <c r="D146" s="654"/>
      <c r="E146" s="654"/>
      <c r="F146" s="654"/>
      <c r="G146" s="654"/>
      <c r="H146" s="654"/>
      <c r="I146" s="655"/>
    </row>
    <row r="147" spans="2:9" ht="14.55" customHeight="1" x14ac:dyDescent="0.3">
      <c r="B147" s="641" t="s">
        <v>237</v>
      </c>
      <c r="C147" s="642"/>
      <c r="D147" s="642"/>
      <c r="E147" s="642"/>
      <c r="F147" s="642"/>
      <c r="G147" s="642"/>
      <c r="H147" s="642"/>
      <c r="I147" s="643"/>
    </row>
    <row r="148" spans="2:9" ht="250.05" customHeight="1" x14ac:dyDescent="0.3">
      <c r="B148" s="632" t="s">
        <v>273</v>
      </c>
      <c r="C148" s="633"/>
      <c r="D148" s="633"/>
      <c r="E148" s="633"/>
      <c r="F148" s="633"/>
      <c r="G148" s="633"/>
      <c r="H148" s="633"/>
      <c r="I148" s="634"/>
    </row>
    <row r="149" spans="2:9" ht="5.55" customHeight="1" thickBot="1" x14ac:dyDescent="0.35">
      <c r="B149" s="635"/>
      <c r="C149" s="636"/>
      <c r="D149" s="636"/>
      <c r="E149" s="636"/>
      <c r="F149" s="636"/>
      <c r="G149" s="636"/>
      <c r="H149" s="636"/>
      <c r="I149" s="637"/>
    </row>
    <row r="150" spans="2:9" ht="6" customHeight="1" x14ac:dyDescent="0.3">
      <c r="B150" s="279"/>
      <c r="C150" s="279"/>
      <c r="D150" s="279"/>
      <c r="E150" s="279"/>
      <c r="F150" s="279"/>
      <c r="G150" s="279"/>
      <c r="H150" s="279"/>
    </row>
    <row r="151" spans="2:9" ht="30" customHeight="1" x14ac:dyDescent="0.3">
      <c r="B151" s="638" t="s">
        <v>229</v>
      </c>
      <c r="C151" s="639"/>
      <c r="D151" s="639"/>
      <c r="E151" s="639"/>
      <c r="F151" s="639"/>
      <c r="G151" s="639"/>
      <c r="H151" s="639"/>
      <c r="I151" s="640"/>
    </row>
    <row r="152" spans="2:9" ht="14.55" customHeight="1" thickBot="1" x14ac:dyDescent="0.35">
      <c r="B152" s="588" t="str">
        <f>'Budget &amp; Exp Details'!A135</f>
        <v>Item</v>
      </c>
      <c r="C152" s="589" t="str">
        <f>'Budget &amp; Exp Details'!B135</f>
        <v>Description</v>
      </c>
      <c r="D152" s="585" t="str">
        <f>'Budget &amp; Exp Details'!C135</f>
        <v>Amount</v>
      </c>
      <c r="E152" s="585" t="str">
        <f>'Budget &amp; Exp Details'!D135</f>
        <v>Qty</v>
      </c>
      <c r="F152" s="585" t="str">
        <f>'Budget &amp; Exp Details'!E135</f>
        <v>Total Annual</v>
      </c>
      <c r="G152" s="585" t="str">
        <f>'Budget &amp; Exp Details'!F135</f>
        <v># Yrs</v>
      </c>
      <c r="H152" s="585" t="str">
        <f>'Budget &amp; Exp Details'!G135</f>
        <v>Total Budget</v>
      </c>
      <c r="I152" s="283" t="s">
        <v>211</v>
      </c>
    </row>
    <row r="153" spans="2:9" ht="14.55" customHeight="1" x14ac:dyDescent="0.3">
      <c r="B153" s="319">
        <f>'Budget &amp; Exp Details'!A136</f>
        <v>0</v>
      </c>
      <c r="C153" s="315">
        <f>'Budget &amp; Exp Details'!B136</f>
        <v>0</v>
      </c>
      <c r="D153" s="316">
        <f>'Budget &amp; Exp Details'!C136</f>
        <v>0</v>
      </c>
      <c r="E153" s="322">
        <f>'Budget &amp; Exp Details'!D136</f>
        <v>0</v>
      </c>
      <c r="F153" s="359">
        <f>'Budget &amp; Exp Details'!E136</f>
        <v>0</v>
      </c>
      <c r="G153" s="321">
        <f>'Budget &amp; Exp Details'!F136</f>
        <v>0</v>
      </c>
      <c r="H153" s="359">
        <f>'Budget &amp; Exp Details'!G136</f>
        <v>0</v>
      </c>
      <c r="I153" s="365"/>
    </row>
    <row r="154" spans="2:9" ht="14.55" customHeight="1" x14ac:dyDescent="0.3">
      <c r="B154" s="319">
        <f>'Budget &amp; Exp Details'!A137</f>
        <v>0</v>
      </c>
      <c r="C154" s="315">
        <f>'Budget &amp; Exp Details'!B137</f>
        <v>0</v>
      </c>
      <c r="D154" s="316">
        <f>'Budget &amp; Exp Details'!C137</f>
        <v>0</v>
      </c>
      <c r="E154" s="322">
        <f>'Budget &amp; Exp Details'!D137</f>
        <v>0</v>
      </c>
      <c r="F154" s="359">
        <f>'Budget &amp; Exp Details'!E137</f>
        <v>0</v>
      </c>
      <c r="G154" s="321">
        <f>'Budget &amp; Exp Details'!F137</f>
        <v>0</v>
      </c>
      <c r="H154" s="359">
        <f>'Budget &amp; Exp Details'!G137</f>
        <v>0</v>
      </c>
      <c r="I154" s="365"/>
    </row>
    <row r="155" spans="2:9" ht="14.55" customHeight="1" x14ac:dyDescent="0.3">
      <c r="B155" s="319">
        <f>'Budget &amp; Exp Details'!A138</f>
        <v>0</v>
      </c>
      <c r="C155" s="315">
        <f>'Budget &amp; Exp Details'!B138</f>
        <v>0</v>
      </c>
      <c r="D155" s="316">
        <f>'Budget &amp; Exp Details'!C138</f>
        <v>0</v>
      </c>
      <c r="E155" s="322">
        <f>'Budget &amp; Exp Details'!D138</f>
        <v>0</v>
      </c>
      <c r="F155" s="359">
        <f>'Budget &amp; Exp Details'!E138</f>
        <v>0</v>
      </c>
      <c r="G155" s="321">
        <f>'Budget &amp; Exp Details'!F138</f>
        <v>0</v>
      </c>
      <c r="H155" s="359">
        <f>'Budget &amp; Exp Details'!G138</f>
        <v>0</v>
      </c>
      <c r="I155" s="365"/>
    </row>
    <row r="156" spans="2:9" ht="14.55" customHeight="1" x14ac:dyDescent="0.3">
      <c r="B156" s="319">
        <f>'Budget &amp; Exp Details'!A139</f>
        <v>0</v>
      </c>
      <c r="C156" s="315">
        <f>'Budget &amp; Exp Details'!B139</f>
        <v>0</v>
      </c>
      <c r="D156" s="316">
        <f>'Budget &amp; Exp Details'!C139</f>
        <v>0</v>
      </c>
      <c r="E156" s="322">
        <f>'Budget &amp; Exp Details'!D139</f>
        <v>0</v>
      </c>
      <c r="F156" s="359">
        <f>'Budget &amp; Exp Details'!E139</f>
        <v>0</v>
      </c>
      <c r="G156" s="321">
        <f>'Budget &amp; Exp Details'!F139</f>
        <v>0</v>
      </c>
      <c r="H156" s="359">
        <f>'Budget &amp; Exp Details'!G139</f>
        <v>0</v>
      </c>
      <c r="I156" s="365"/>
    </row>
    <row r="157" spans="2:9" ht="14.55" customHeight="1" x14ac:dyDescent="0.3">
      <c r="B157" s="319">
        <f>'Budget &amp; Exp Details'!A140</f>
        <v>0</v>
      </c>
      <c r="C157" s="315">
        <f>'Budget &amp; Exp Details'!B140</f>
        <v>0</v>
      </c>
      <c r="D157" s="316">
        <f>'Budget &amp; Exp Details'!C140</f>
        <v>0</v>
      </c>
      <c r="E157" s="322">
        <f>'Budget &amp; Exp Details'!D140</f>
        <v>0</v>
      </c>
      <c r="F157" s="359">
        <f>'Budget &amp; Exp Details'!E140</f>
        <v>0</v>
      </c>
      <c r="G157" s="321">
        <f>'Budget &amp; Exp Details'!F140</f>
        <v>0</v>
      </c>
      <c r="H157" s="359">
        <f>'Budget &amp; Exp Details'!G140</f>
        <v>0</v>
      </c>
      <c r="I157" s="365"/>
    </row>
    <row r="158" spans="2:9" ht="14.55" customHeight="1" x14ac:dyDescent="0.3">
      <c r="B158" s="319">
        <f>'Budget &amp; Exp Details'!A141</f>
        <v>0</v>
      </c>
      <c r="C158" s="315">
        <f>'Budget &amp; Exp Details'!B141</f>
        <v>0</v>
      </c>
      <c r="D158" s="316">
        <f>'Budget &amp; Exp Details'!C141</f>
        <v>0</v>
      </c>
      <c r="E158" s="322">
        <f>'Budget &amp; Exp Details'!D141</f>
        <v>0</v>
      </c>
      <c r="F158" s="359">
        <f>'Budget &amp; Exp Details'!E141</f>
        <v>0</v>
      </c>
      <c r="G158" s="321">
        <f>'Budget &amp; Exp Details'!F141</f>
        <v>0</v>
      </c>
      <c r="H158" s="359">
        <f>'Budget &amp; Exp Details'!G141</f>
        <v>0</v>
      </c>
      <c r="I158" s="365"/>
    </row>
    <row r="159" spans="2:9" ht="14.55" customHeight="1" x14ac:dyDescent="0.3">
      <c r="B159" s="319">
        <f>'Budget &amp; Exp Details'!A142</f>
        <v>0</v>
      </c>
      <c r="C159" s="315">
        <f>'Budget &amp; Exp Details'!B142</f>
        <v>0</v>
      </c>
      <c r="D159" s="316">
        <f>'Budget &amp; Exp Details'!C142</f>
        <v>0</v>
      </c>
      <c r="E159" s="322">
        <f>'Budget &amp; Exp Details'!D142</f>
        <v>0</v>
      </c>
      <c r="F159" s="359">
        <f>'Budget &amp; Exp Details'!E142</f>
        <v>0</v>
      </c>
      <c r="G159" s="321">
        <f>'Budget &amp; Exp Details'!F142</f>
        <v>0</v>
      </c>
      <c r="H159" s="359">
        <f>'Budget &amp; Exp Details'!G142</f>
        <v>0</v>
      </c>
      <c r="I159" s="365"/>
    </row>
    <row r="160" spans="2:9" ht="14.55" customHeight="1" x14ac:dyDescent="0.3">
      <c r="B160" s="319">
        <f>'Budget &amp; Exp Details'!A143</f>
        <v>0</v>
      </c>
      <c r="C160" s="315">
        <f>'Budget &amp; Exp Details'!B143</f>
        <v>0</v>
      </c>
      <c r="D160" s="316">
        <f>'Budget &amp; Exp Details'!C143</f>
        <v>0</v>
      </c>
      <c r="E160" s="322">
        <f>'Budget &amp; Exp Details'!D143</f>
        <v>0</v>
      </c>
      <c r="F160" s="359">
        <f>'Budget &amp; Exp Details'!E143</f>
        <v>0</v>
      </c>
      <c r="G160" s="321">
        <f>'Budget &amp; Exp Details'!F143</f>
        <v>0</v>
      </c>
      <c r="H160" s="359">
        <f>'Budget &amp; Exp Details'!G143</f>
        <v>0</v>
      </c>
      <c r="I160" s="365"/>
    </row>
    <row r="161" spans="2:9" ht="14.55" customHeight="1" x14ac:dyDescent="0.3">
      <c r="B161" s="319">
        <f>'Budget &amp; Exp Details'!A144</f>
        <v>0</v>
      </c>
      <c r="C161" s="315">
        <f>'Budget &amp; Exp Details'!B144</f>
        <v>0</v>
      </c>
      <c r="D161" s="316">
        <f>'Budget &amp; Exp Details'!C144</f>
        <v>0</v>
      </c>
      <c r="E161" s="322">
        <f>'Budget &amp; Exp Details'!D144</f>
        <v>0</v>
      </c>
      <c r="F161" s="359">
        <f>'Budget &amp; Exp Details'!E144</f>
        <v>0</v>
      </c>
      <c r="G161" s="321">
        <f>'Budget &amp; Exp Details'!F144</f>
        <v>0</v>
      </c>
      <c r="H161" s="359">
        <f>'Budget &amp; Exp Details'!G144</f>
        <v>0</v>
      </c>
      <c r="I161" s="365"/>
    </row>
    <row r="162" spans="2:9" ht="14.55" customHeight="1" thickBot="1" x14ac:dyDescent="0.35">
      <c r="B162" s="320">
        <f>'Budget &amp; Exp Details'!A145</f>
        <v>0</v>
      </c>
      <c r="C162" s="317">
        <f>'Budget &amp; Exp Details'!B145</f>
        <v>0</v>
      </c>
      <c r="D162" s="318">
        <f>'Budget &amp; Exp Details'!C145</f>
        <v>0</v>
      </c>
      <c r="E162" s="323">
        <f>'Budget &amp; Exp Details'!D145</f>
        <v>0</v>
      </c>
      <c r="F162" s="360">
        <f>'Budget &amp; Exp Details'!E145</f>
        <v>0</v>
      </c>
      <c r="G162" s="324">
        <f>'Budget &amp; Exp Details'!F145</f>
        <v>0</v>
      </c>
      <c r="H162" s="360">
        <f>'Budget &amp; Exp Details'!G145</f>
        <v>0</v>
      </c>
      <c r="I162" s="365"/>
    </row>
    <row r="163" spans="2:9" ht="14.55" customHeight="1" x14ac:dyDescent="0.3">
      <c r="B163" s="378" t="str">
        <f>'Budget &amp; Exp Details'!A146</f>
        <v>Total Other Program Expenses</v>
      </c>
      <c r="C163" s="379"/>
      <c r="D163" s="379"/>
      <c r="E163" s="380"/>
      <c r="F163" s="381">
        <f>'Budget &amp; Exp Details'!E146</f>
        <v>0</v>
      </c>
      <c r="G163" s="379"/>
      <c r="H163" s="381">
        <f>'Budget &amp; Exp Details'!G146</f>
        <v>0</v>
      </c>
      <c r="I163" s="366">
        <f>'Budget &amp; Exp Details'!I146</f>
        <v>0</v>
      </c>
    </row>
    <row r="164" spans="2:9" ht="14.55" customHeight="1" x14ac:dyDescent="0.3">
      <c r="B164" s="653" t="s">
        <v>246</v>
      </c>
      <c r="C164" s="654"/>
      <c r="D164" s="654"/>
      <c r="E164" s="654"/>
      <c r="F164" s="654"/>
      <c r="G164" s="654"/>
      <c r="H164" s="654"/>
      <c r="I164" s="655"/>
    </row>
    <row r="165" spans="2:9" ht="14.55" customHeight="1" x14ac:dyDescent="0.3">
      <c r="B165" s="653" t="s">
        <v>247</v>
      </c>
      <c r="C165" s="654"/>
      <c r="D165" s="654"/>
      <c r="E165" s="654"/>
      <c r="F165" s="654"/>
      <c r="G165" s="654"/>
      <c r="H165" s="654"/>
      <c r="I165" s="655"/>
    </row>
    <row r="166" spans="2:9" ht="14.55" customHeight="1" x14ac:dyDescent="0.3">
      <c r="B166" s="653" t="s">
        <v>248</v>
      </c>
      <c r="C166" s="654"/>
      <c r="D166" s="654"/>
      <c r="E166" s="654"/>
      <c r="F166" s="654"/>
      <c r="G166" s="654"/>
      <c r="H166" s="654"/>
      <c r="I166" s="655"/>
    </row>
    <row r="167" spans="2:9" ht="14.55" customHeight="1" x14ac:dyDescent="0.3">
      <c r="B167" s="653" t="s">
        <v>249</v>
      </c>
      <c r="C167" s="654"/>
      <c r="D167" s="654"/>
      <c r="E167" s="654"/>
      <c r="F167" s="654"/>
      <c r="G167" s="654"/>
      <c r="H167" s="654"/>
      <c r="I167" s="655"/>
    </row>
    <row r="168" spans="2:9" ht="14.55" customHeight="1" x14ac:dyDescent="0.3">
      <c r="B168" s="641" t="s">
        <v>236</v>
      </c>
      <c r="C168" s="642"/>
      <c r="D168" s="642"/>
      <c r="E168" s="642"/>
      <c r="F168" s="642"/>
      <c r="G168" s="642"/>
      <c r="H168" s="642"/>
      <c r="I168" s="643"/>
    </row>
    <row r="169" spans="2:9" ht="250.05" customHeight="1" x14ac:dyDescent="0.3">
      <c r="B169" s="632" t="s">
        <v>273</v>
      </c>
      <c r="C169" s="633"/>
      <c r="D169" s="633"/>
      <c r="E169" s="633"/>
      <c r="F169" s="633"/>
      <c r="G169" s="633"/>
      <c r="H169" s="633"/>
      <c r="I169" s="634"/>
    </row>
    <row r="170" spans="2:9" ht="5.55" customHeight="1" thickBot="1" x14ac:dyDescent="0.35">
      <c r="B170" s="635"/>
      <c r="C170" s="636"/>
      <c r="D170" s="636"/>
      <c r="E170" s="636"/>
      <c r="F170" s="636"/>
      <c r="G170" s="636"/>
      <c r="H170" s="636"/>
      <c r="I170" s="637"/>
    </row>
    <row r="171" spans="2:9" ht="6" customHeight="1" x14ac:dyDescent="0.3">
      <c r="B171" s="279"/>
      <c r="C171" s="279"/>
      <c r="D171" s="279"/>
      <c r="E171" s="279"/>
      <c r="F171" s="279"/>
      <c r="G171" s="279"/>
      <c r="H171" s="279"/>
    </row>
    <row r="172" spans="2:9" ht="30" hidden="1" customHeight="1" x14ac:dyDescent="0.3">
      <c r="B172" s="638" t="s">
        <v>230</v>
      </c>
      <c r="C172" s="639"/>
      <c r="D172" s="639"/>
      <c r="E172" s="639"/>
      <c r="F172" s="639"/>
      <c r="G172" s="639"/>
      <c r="H172" s="639"/>
      <c r="I172" s="640"/>
    </row>
    <row r="173" spans="2:9" ht="15" hidden="1" thickBot="1" x14ac:dyDescent="0.35">
      <c r="B173" s="588" t="str">
        <f>'Budget &amp; Exp Details'!A151</f>
        <v>Item</v>
      </c>
      <c r="C173" s="589" t="str">
        <f>'Budget &amp; Exp Details'!B151</f>
        <v>Description</v>
      </c>
      <c r="D173" s="585" t="str">
        <f>'Budget &amp; Exp Details'!C151</f>
        <v>Amount</v>
      </c>
      <c r="E173" s="585" t="str">
        <f>'Budget &amp; Exp Details'!D151</f>
        <v>Qty</v>
      </c>
      <c r="F173" s="585" t="str">
        <f>'Budget &amp; Exp Details'!E151</f>
        <v>Total Annual</v>
      </c>
      <c r="G173" s="585" t="str">
        <f>'Budget &amp; Exp Details'!F151</f>
        <v># Yrs</v>
      </c>
      <c r="H173" s="585" t="str">
        <f>'Budget &amp; Exp Details'!G151</f>
        <v>Total Budget</v>
      </c>
      <c r="I173" s="283" t="s">
        <v>211</v>
      </c>
    </row>
    <row r="174" spans="2:9" hidden="1" x14ac:dyDescent="0.3">
      <c r="B174" s="342">
        <f>'Budget &amp; Exp Details'!A152</f>
        <v>0</v>
      </c>
      <c r="C174" s="315">
        <f>'Budget &amp; Exp Details'!B152</f>
        <v>0</v>
      </c>
      <c r="D174" s="359">
        <f>'Budget &amp; Exp Details'!C152</f>
        <v>0</v>
      </c>
      <c r="E174" s="322">
        <f>'Budget &amp; Exp Details'!D152</f>
        <v>0</v>
      </c>
      <c r="F174" s="359">
        <f>'Budget &amp; Exp Details'!E152</f>
        <v>0</v>
      </c>
      <c r="G174" s="321">
        <f>'Budget &amp; Exp Details'!F152</f>
        <v>0</v>
      </c>
      <c r="H174" s="359">
        <f>'Budget &amp; Exp Details'!G152</f>
        <v>0</v>
      </c>
      <c r="I174" s="365"/>
    </row>
    <row r="175" spans="2:9" hidden="1" x14ac:dyDescent="0.3">
      <c r="B175" s="342">
        <f>'Budget &amp; Exp Details'!A153</f>
        <v>0</v>
      </c>
      <c r="C175" s="315">
        <f>'Budget &amp; Exp Details'!B153</f>
        <v>0</v>
      </c>
      <c r="D175" s="359">
        <f>'Budget &amp; Exp Details'!C153</f>
        <v>0</v>
      </c>
      <c r="E175" s="322">
        <f>'Budget &amp; Exp Details'!D153</f>
        <v>0</v>
      </c>
      <c r="F175" s="359">
        <f>'Budget &amp; Exp Details'!E153</f>
        <v>0</v>
      </c>
      <c r="G175" s="321">
        <f>'Budget &amp; Exp Details'!F153</f>
        <v>0</v>
      </c>
      <c r="H175" s="359">
        <f>'Budget &amp; Exp Details'!G153</f>
        <v>0</v>
      </c>
      <c r="I175" s="365"/>
    </row>
    <row r="176" spans="2:9" hidden="1" x14ac:dyDescent="0.3">
      <c r="B176" s="342">
        <f>'Budget &amp; Exp Details'!A154</f>
        <v>0</v>
      </c>
      <c r="C176" s="315">
        <f>'Budget &amp; Exp Details'!B154</f>
        <v>0</v>
      </c>
      <c r="D176" s="359">
        <f>'Budget &amp; Exp Details'!C154</f>
        <v>0</v>
      </c>
      <c r="E176" s="322">
        <f>'Budget &amp; Exp Details'!D154</f>
        <v>0</v>
      </c>
      <c r="F176" s="359">
        <f>'Budget &amp; Exp Details'!E154</f>
        <v>0</v>
      </c>
      <c r="G176" s="321">
        <f>'Budget &amp; Exp Details'!F154</f>
        <v>0</v>
      </c>
      <c r="H176" s="359">
        <f>'Budget &amp; Exp Details'!G154</f>
        <v>0</v>
      </c>
      <c r="I176" s="365"/>
    </row>
    <row r="177" spans="2:9" hidden="1" x14ac:dyDescent="0.3">
      <c r="B177" s="342">
        <f>'Budget &amp; Exp Details'!A155</f>
        <v>0</v>
      </c>
      <c r="C177" s="315">
        <f>'Budget &amp; Exp Details'!B155</f>
        <v>0</v>
      </c>
      <c r="D177" s="359">
        <f>'Budget &amp; Exp Details'!C155</f>
        <v>0</v>
      </c>
      <c r="E177" s="322">
        <f>'Budget &amp; Exp Details'!D155</f>
        <v>0</v>
      </c>
      <c r="F177" s="359">
        <f>'Budget &amp; Exp Details'!E155</f>
        <v>0</v>
      </c>
      <c r="G177" s="321">
        <f>'Budget &amp; Exp Details'!F155</f>
        <v>0</v>
      </c>
      <c r="H177" s="359">
        <f>'Budget &amp; Exp Details'!G155</f>
        <v>0</v>
      </c>
      <c r="I177" s="365"/>
    </row>
    <row r="178" spans="2:9" hidden="1" x14ac:dyDescent="0.3">
      <c r="B178" s="342">
        <f>'Budget &amp; Exp Details'!A156</f>
        <v>0</v>
      </c>
      <c r="C178" s="315">
        <f>'Budget &amp; Exp Details'!B156</f>
        <v>0</v>
      </c>
      <c r="D178" s="359">
        <f>'Budget &amp; Exp Details'!C156</f>
        <v>0</v>
      </c>
      <c r="E178" s="322">
        <f>'Budget &amp; Exp Details'!D156</f>
        <v>0</v>
      </c>
      <c r="F178" s="359">
        <f>'Budget &amp; Exp Details'!E156</f>
        <v>0</v>
      </c>
      <c r="G178" s="321">
        <f>'Budget &amp; Exp Details'!F156</f>
        <v>0</v>
      </c>
      <c r="H178" s="359">
        <f>'Budget &amp; Exp Details'!G156</f>
        <v>0</v>
      </c>
      <c r="I178" s="365"/>
    </row>
    <row r="179" spans="2:9" hidden="1" x14ac:dyDescent="0.3">
      <c r="B179" s="342">
        <f>'Budget &amp; Exp Details'!A157</f>
        <v>0</v>
      </c>
      <c r="C179" s="315">
        <f>'Budget &amp; Exp Details'!B157</f>
        <v>0</v>
      </c>
      <c r="D179" s="359">
        <f>'Budget &amp; Exp Details'!C157</f>
        <v>0</v>
      </c>
      <c r="E179" s="322">
        <f>'Budget &amp; Exp Details'!D157</f>
        <v>0</v>
      </c>
      <c r="F179" s="359">
        <f>'Budget &amp; Exp Details'!E157</f>
        <v>0</v>
      </c>
      <c r="G179" s="321">
        <f>'Budget &amp; Exp Details'!F157</f>
        <v>0</v>
      </c>
      <c r="H179" s="359">
        <f>'Budget &amp; Exp Details'!G157</f>
        <v>0</v>
      </c>
      <c r="I179" s="365"/>
    </row>
    <row r="180" spans="2:9" hidden="1" x14ac:dyDescent="0.3">
      <c r="B180" s="342">
        <f>'Budget &amp; Exp Details'!A158</f>
        <v>0</v>
      </c>
      <c r="C180" s="315">
        <f>'Budget &amp; Exp Details'!B158</f>
        <v>0</v>
      </c>
      <c r="D180" s="359">
        <f>'Budget &amp; Exp Details'!C158</f>
        <v>0</v>
      </c>
      <c r="E180" s="322">
        <f>'Budget &amp; Exp Details'!D158</f>
        <v>0</v>
      </c>
      <c r="F180" s="359">
        <f>'Budget &amp; Exp Details'!E158</f>
        <v>0</v>
      </c>
      <c r="G180" s="321">
        <f>'Budget &amp; Exp Details'!F158</f>
        <v>0</v>
      </c>
      <c r="H180" s="359">
        <f>'Budget &amp; Exp Details'!G158</f>
        <v>0</v>
      </c>
      <c r="I180" s="365"/>
    </row>
    <row r="181" spans="2:9" hidden="1" x14ac:dyDescent="0.3">
      <c r="B181" s="342">
        <f>'Budget &amp; Exp Details'!A159</f>
        <v>0</v>
      </c>
      <c r="C181" s="315">
        <f>'Budget &amp; Exp Details'!B159</f>
        <v>0</v>
      </c>
      <c r="D181" s="359">
        <f>'Budget &amp; Exp Details'!C159</f>
        <v>0</v>
      </c>
      <c r="E181" s="322">
        <f>'Budget &amp; Exp Details'!D159</f>
        <v>0</v>
      </c>
      <c r="F181" s="359">
        <f>'Budget &amp; Exp Details'!E159</f>
        <v>0</v>
      </c>
      <c r="G181" s="321">
        <f>'Budget &amp; Exp Details'!F159</f>
        <v>0</v>
      </c>
      <c r="H181" s="359">
        <f>'Budget &amp; Exp Details'!G159</f>
        <v>0</v>
      </c>
      <c r="I181" s="365"/>
    </row>
    <row r="182" spans="2:9" hidden="1" x14ac:dyDescent="0.3">
      <c r="B182" s="342">
        <f>'Budget &amp; Exp Details'!A160</f>
        <v>0</v>
      </c>
      <c r="C182" s="315">
        <f>'Budget &amp; Exp Details'!B160</f>
        <v>0</v>
      </c>
      <c r="D182" s="359">
        <f>'Budget &amp; Exp Details'!C160</f>
        <v>0</v>
      </c>
      <c r="E182" s="322">
        <f>'Budget &amp; Exp Details'!D160</f>
        <v>0</v>
      </c>
      <c r="F182" s="359">
        <f>'Budget &amp; Exp Details'!E160</f>
        <v>0</v>
      </c>
      <c r="G182" s="321">
        <f>'Budget &amp; Exp Details'!F160</f>
        <v>0</v>
      </c>
      <c r="H182" s="359">
        <f>'Budget &amp; Exp Details'!G160</f>
        <v>0</v>
      </c>
      <c r="I182" s="365"/>
    </row>
    <row r="183" spans="2:9" ht="15" hidden="1" thickBot="1" x14ac:dyDescent="0.35">
      <c r="B183" s="343">
        <f>'Budget &amp; Exp Details'!A161</f>
        <v>0</v>
      </c>
      <c r="C183" s="317">
        <f>'Budget &amp; Exp Details'!B161</f>
        <v>0</v>
      </c>
      <c r="D183" s="360">
        <f>'Budget &amp; Exp Details'!C161</f>
        <v>0</v>
      </c>
      <c r="E183" s="323">
        <f>'Budget &amp; Exp Details'!D161</f>
        <v>0</v>
      </c>
      <c r="F183" s="360">
        <f>'Budget &amp; Exp Details'!E161</f>
        <v>0</v>
      </c>
      <c r="G183" s="324">
        <f>'Budget &amp; Exp Details'!F161</f>
        <v>0</v>
      </c>
      <c r="H183" s="360">
        <f>'Budget &amp; Exp Details'!G161</f>
        <v>0</v>
      </c>
      <c r="I183" s="365"/>
    </row>
    <row r="184" spans="2:9" hidden="1" x14ac:dyDescent="0.3">
      <c r="B184" s="382" t="str">
        <f>'Budget &amp; Exp Details'!A162</f>
        <v>Total Needs Related Payments</v>
      </c>
      <c r="C184" s="379"/>
      <c r="D184" s="379"/>
      <c r="E184" s="379"/>
      <c r="F184" s="381">
        <f>'Budget &amp; Exp Details'!E162</f>
        <v>0</v>
      </c>
      <c r="G184" s="379"/>
      <c r="H184" s="381">
        <f>'Budget &amp; Exp Details'!G162</f>
        <v>0</v>
      </c>
      <c r="I184" s="366">
        <f>'Budget &amp; Exp Details'!I162</f>
        <v>0</v>
      </c>
    </row>
    <row r="185" spans="2:9" ht="14.55" hidden="1" customHeight="1" x14ac:dyDescent="0.3">
      <c r="B185" s="653" t="s">
        <v>245</v>
      </c>
      <c r="C185" s="654"/>
      <c r="D185" s="654"/>
      <c r="E185" s="654"/>
      <c r="F185" s="654"/>
      <c r="G185" s="654"/>
      <c r="H185" s="654"/>
      <c r="I185" s="655"/>
    </row>
    <row r="186" spans="2:9" ht="14.55" hidden="1" customHeight="1" x14ac:dyDescent="0.3">
      <c r="B186" s="641" t="s">
        <v>237</v>
      </c>
      <c r="C186" s="642"/>
      <c r="D186" s="642"/>
      <c r="E186" s="642"/>
      <c r="F186" s="642"/>
      <c r="G186" s="642"/>
      <c r="H186" s="642"/>
      <c r="I186" s="643"/>
    </row>
    <row r="187" spans="2:9" ht="250.05" hidden="1" customHeight="1" x14ac:dyDescent="0.3">
      <c r="B187" s="646" t="s">
        <v>273</v>
      </c>
      <c r="C187" s="647"/>
      <c r="D187" s="647"/>
      <c r="E187" s="647"/>
      <c r="F187" s="647"/>
      <c r="G187" s="647"/>
      <c r="H187" s="647"/>
      <c r="I187" s="648"/>
    </row>
    <row r="188" spans="2:9" ht="5.55" hidden="1" customHeight="1" thickBot="1" x14ac:dyDescent="0.35">
      <c r="B188" s="635"/>
      <c r="C188" s="636"/>
      <c r="D188" s="636"/>
      <c r="E188" s="636"/>
      <c r="F188" s="636"/>
      <c r="G188" s="636"/>
      <c r="H188" s="636"/>
      <c r="I188" s="637"/>
    </row>
    <row r="189" spans="2:9" ht="6" hidden="1" customHeight="1" x14ac:dyDescent="0.3">
      <c r="B189" s="279"/>
      <c r="C189" s="279"/>
      <c r="D189" s="279"/>
      <c r="E189" s="279"/>
      <c r="F189" s="279"/>
      <c r="G189" s="279"/>
      <c r="H189" s="279"/>
    </row>
    <row r="190" spans="2:9" ht="30" customHeight="1" x14ac:dyDescent="0.3">
      <c r="B190" s="638" t="s">
        <v>231</v>
      </c>
      <c r="C190" s="639"/>
      <c r="D190" s="639"/>
      <c r="E190" s="639"/>
      <c r="F190" s="639"/>
      <c r="G190" s="639"/>
      <c r="H190" s="639"/>
      <c r="I190" s="640"/>
    </row>
    <row r="191" spans="2:9" ht="15" thickBot="1" x14ac:dyDescent="0.35">
      <c r="B191" s="588" t="str">
        <f>'Budget &amp; Exp Details'!A167</f>
        <v>Item</v>
      </c>
      <c r="C191" s="589" t="str">
        <f>'Budget &amp; Exp Details'!B167</f>
        <v>Description</v>
      </c>
      <c r="D191" s="585" t="str">
        <f>'Budget &amp; Exp Details'!C167</f>
        <v>Amount</v>
      </c>
      <c r="E191" s="585" t="str">
        <f>'Budget &amp; Exp Details'!D167</f>
        <v>Qty</v>
      </c>
      <c r="F191" s="585" t="str">
        <f>'Budget &amp; Exp Details'!E167</f>
        <v>Total Annual</v>
      </c>
      <c r="G191" s="585" t="str">
        <f>'Budget &amp; Exp Details'!F167</f>
        <v># Yrs</v>
      </c>
      <c r="H191" s="585" t="str">
        <f>'Budget &amp; Exp Details'!G167</f>
        <v>Total Budget</v>
      </c>
      <c r="I191" s="283" t="s">
        <v>211</v>
      </c>
    </row>
    <row r="192" spans="2:9" x14ac:dyDescent="0.3">
      <c r="B192" s="342">
        <f>'Budget &amp; Exp Details'!A168</f>
        <v>0</v>
      </c>
      <c r="C192" s="315">
        <f>'Budget &amp; Exp Details'!B168</f>
        <v>0</v>
      </c>
      <c r="D192" s="359">
        <f>'Budget &amp; Exp Details'!C168</f>
        <v>0</v>
      </c>
      <c r="E192" s="322">
        <f>'Budget &amp; Exp Details'!D168</f>
        <v>0</v>
      </c>
      <c r="F192" s="359">
        <f>'Budget &amp; Exp Details'!E168</f>
        <v>0</v>
      </c>
      <c r="G192" s="321">
        <f>'Budget &amp; Exp Details'!F168</f>
        <v>0</v>
      </c>
      <c r="H192" s="359">
        <f>'Budget &amp; Exp Details'!G168</f>
        <v>0</v>
      </c>
      <c r="I192" s="345"/>
    </row>
    <row r="193" spans="2:9" x14ac:dyDescent="0.3">
      <c r="B193" s="342">
        <f>'Budget &amp; Exp Details'!A169</f>
        <v>0</v>
      </c>
      <c r="C193" s="315">
        <f>'Budget &amp; Exp Details'!B169</f>
        <v>0</v>
      </c>
      <c r="D193" s="359">
        <f>'Budget &amp; Exp Details'!C169</f>
        <v>0</v>
      </c>
      <c r="E193" s="322">
        <f>'Budget &amp; Exp Details'!D169</f>
        <v>0</v>
      </c>
      <c r="F193" s="359">
        <f>'Budget &amp; Exp Details'!E169</f>
        <v>0</v>
      </c>
      <c r="G193" s="321">
        <f>'Budget &amp; Exp Details'!F169</f>
        <v>0</v>
      </c>
      <c r="H193" s="359">
        <f>'Budget &amp; Exp Details'!G169</f>
        <v>0</v>
      </c>
      <c r="I193" s="345"/>
    </row>
    <row r="194" spans="2:9" x14ac:dyDescent="0.3">
      <c r="B194" s="342">
        <f>'Budget &amp; Exp Details'!A170</f>
        <v>0</v>
      </c>
      <c r="C194" s="315">
        <f>'Budget &amp; Exp Details'!B170</f>
        <v>0</v>
      </c>
      <c r="D194" s="359">
        <f>'Budget &amp; Exp Details'!C170</f>
        <v>0</v>
      </c>
      <c r="E194" s="322">
        <f>'Budget &amp; Exp Details'!D170</f>
        <v>0</v>
      </c>
      <c r="F194" s="359">
        <f>'Budget &amp; Exp Details'!E170</f>
        <v>0</v>
      </c>
      <c r="G194" s="321">
        <f>'Budget &amp; Exp Details'!F170</f>
        <v>0</v>
      </c>
      <c r="H194" s="359">
        <f>'Budget &amp; Exp Details'!G170</f>
        <v>0</v>
      </c>
      <c r="I194" s="345"/>
    </row>
    <row r="195" spans="2:9" x14ac:dyDescent="0.3">
      <c r="B195" s="342">
        <f>'Budget &amp; Exp Details'!A171</f>
        <v>0</v>
      </c>
      <c r="C195" s="315">
        <f>'Budget &amp; Exp Details'!B171</f>
        <v>0</v>
      </c>
      <c r="D195" s="359">
        <f>'Budget &amp; Exp Details'!C171</f>
        <v>0</v>
      </c>
      <c r="E195" s="322">
        <f>'Budget &amp; Exp Details'!D171</f>
        <v>0</v>
      </c>
      <c r="F195" s="359">
        <f>'Budget &amp; Exp Details'!E171</f>
        <v>0</v>
      </c>
      <c r="G195" s="321">
        <f>'Budget &amp; Exp Details'!F171</f>
        <v>0</v>
      </c>
      <c r="H195" s="359">
        <f>'Budget &amp; Exp Details'!G171</f>
        <v>0</v>
      </c>
      <c r="I195" s="345"/>
    </row>
    <row r="196" spans="2:9" x14ac:dyDescent="0.3">
      <c r="B196" s="342">
        <f>'Budget &amp; Exp Details'!A172</f>
        <v>0</v>
      </c>
      <c r="C196" s="315">
        <f>'Budget &amp; Exp Details'!B172</f>
        <v>0</v>
      </c>
      <c r="D196" s="359">
        <f>'Budget &amp; Exp Details'!C172</f>
        <v>0</v>
      </c>
      <c r="E196" s="322">
        <f>'Budget &amp; Exp Details'!D172</f>
        <v>0</v>
      </c>
      <c r="F196" s="359">
        <f>'Budget &amp; Exp Details'!E172</f>
        <v>0</v>
      </c>
      <c r="G196" s="321">
        <f>'Budget &amp; Exp Details'!F172</f>
        <v>0</v>
      </c>
      <c r="H196" s="359">
        <f>'Budget &amp; Exp Details'!G172</f>
        <v>0</v>
      </c>
      <c r="I196" s="345"/>
    </row>
    <row r="197" spans="2:9" x14ac:dyDescent="0.3">
      <c r="B197" s="342">
        <f>'Budget &amp; Exp Details'!A173</f>
        <v>0</v>
      </c>
      <c r="C197" s="315">
        <f>'Budget &amp; Exp Details'!B173</f>
        <v>0</v>
      </c>
      <c r="D197" s="359">
        <f>'Budget &amp; Exp Details'!C173</f>
        <v>0</v>
      </c>
      <c r="E197" s="322">
        <f>'Budget &amp; Exp Details'!D173</f>
        <v>0</v>
      </c>
      <c r="F197" s="359">
        <f>'Budget &amp; Exp Details'!E173</f>
        <v>0</v>
      </c>
      <c r="G197" s="321">
        <f>'Budget &amp; Exp Details'!F173</f>
        <v>0</v>
      </c>
      <c r="H197" s="359">
        <f>'Budget &amp; Exp Details'!G173</f>
        <v>0</v>
      </c>
      <c r="I197" s="345"/>
    </row>
    <row r="198" spans="2:9" x14ac:dyDescent="0.3">
      <c r="B198" s="342">
        <f>'Budget &amp; Exp Details'!A174</f>
        <v>0</v>
      </c>
      <c r="C198" s="315">
        <f>'Budget &amp; Exp Details'!B174</f>
        <v>0</v>
      </c>
      <c r="D198" s="359">
        <f>'Budget &amp; Exp Details'!C174</f>
        <v>0</v>
      </c>
      <c r="E198" s="322">
        <f>'Budget &amp; Exp Details'!D174</f>
        <v>0</v>
      </c>
      <c r="F198" s="359">
        <f>'Budget &amp; Exp Details'!E174</f>
        <v>0</v>
      </c>
      <c r="G198" s="321">
        <f>'Budget &amp; Exp Details'!F174</f>
        <v>0</v>
      </c>
      <c r="H198" s="359">
        <f>'Budget &amp; Exp Details'!G174</f>
        <v>0</v>
      </c>
      <c r="I198" s="345"/>
    </row>
    <row r="199" spans="2:9" x14ac:dyDescent="0.3">
      <c r="B199" s="342">
        <f>'Budget &amp; Exp Details'!A175</f>
        <v>0</v>
      </c>
      <c r="C199" s="315">
        <f>'Budget &amp; Exp Details'!B175</f>
        <v>0</v>
      </c>
      <c r="D199" s="359">
        <f>'Budget &amp; Exp Details'!C175</f>
        <v>0</v>
      </c>
      <c r="E199" s="322">
        <f>'Budget &amp; Exp Details'!D175</f>
        <v>0</v>
      </c>
      <c r="F199" s="359">
        <f>'Budget &amp; Exp Details'!E175</f>
        <v>0</v>
      </c>
      <c r="G199" s="321">
        <f>'Budget &amp; Exp Details'!F175</f>
        <v>0</v>
      </c>
      <c r="H199" s="359">
        <f>'Budget &amp; Exp Details'!G175</f>
        <v>0</v>
      </c>
      <c r="I199" s="345"/>
    </row>
    <row r="200" spans="2:9" x14ac:dyDescent="0.3">
      <c r="B200" s="342">
        <f>'Budget &amp; Exp Details'!A176</f>
        <v>0</v>
      </c>
      <c r="C200" s="315">
        <f>'Budget &amp; Exp Details'!B176</f>
        <v>0</v>
      </c>
      <c r="D200" s="359">
        <f>'Budget &amp; Exp Details'!C176</f>
        <v>0</v>
      </c>
      <c r="E200" s="322">
        <f>'Budget &amp; Exp Details'!D176</f>
        <v>0</v>
      </c>
      <c r="F200" s="359">
        <f>'Budget &amp; Exp Details'!E176</f>
        <v>0</v>
      </c>
      <c r="G200" s="321">
        <f>'Budget &amp; Exp Details'!F176</f>
        <v>0</v>
      </c>
      <c r="H200" s="359">
        <f>'Budget &amp; Exp Details'!G176</f>
        <v>0</v>
      </c>
      <c r="I200" s="345"/>
    </row>
    <row r="201" spans="2:9" ht="15" thickBot="1" x14ac:dyDescent="0.35">
      <c r="B201" s="343">
        <f>'Budget &amp; Exp Details'!A177</f>
        <v>0</v>
      </c>
      <c r="C201" s="317">
        <f>'Budget &amp; Exp Details'!B177</f>
        <v>0</v>
      </c>
      <c r="D201" s="360">
        <f>'Budget &amp; Exp Details'!C177</f>
        <v>0</v>
      </c>
      <c r="E201" s="323">
        <f>'Budget &amp; Exp Details'!D177</f>
        <v>0</v>
      </c>
      <c r="F201" s="360">
        <f>'Budget &amp; Exp Details'!E177</f>
        <v>0</v>
      </c>
      <c r="G201" s="324">
        <f>'Budget &amp; Exp Details'!F177</f>
        <v>0</v>
      </c>
      <c r="H201" s="360">
        <f>'Budget &amp; Exp Details'!G177</f>
        <v>0</v>
      </c>
      <c r="I201" s="345"/>
    </row>
    <row r="202" spans="2:9" x14ac:dyDescent="0.3">
      <c r="B202" s="644" t="str">
        <f>'Budget &amp; Exp Details'!A178</f>
        <v>Total Supportive Services Payments</v>
      </c>
      <c r="C202" s="645"/>
      <c r="D202" s="277"/>
      <c r="E202" s="277"/>
      <c r="F202" s="371">
        <f>'Budget &amp; Exp Details'!E178</f>
        <v>0</v>
      </c>
      <c r="G202" s="277"/>
      <c r="H202" s="371">
        <f>'Budget &amp; Exp Details'!G178</f>
        <v>0</v>
      </c>
      <c r="I202" s="366">
        <f>'Budget &amp; Exp Details'!I178</f>
        <v>0</v>
      </c>
    </row>
    <row r="203" spans="2:9" ht="14.55" customHeight="1" x14ac:dyDescent="0.3">
      <c r="B203" s="653" t="s">
        <v>238</v>
      </c>
      <c r="C203" s="654"/>
      <c r="D203" s="654"/>
      <c r="E203" s="654"/>
      <c r="F203" s="654"/>
      <c r="G203" s="654"/>
      <c r="H203" s="654"/>
      <c r="I203" s="655"/>
    </row>
    <row r="204" spans="2:9" ht="14.55" customHeight="1" x14ac:dyDescent="0.3">
      <c r="B204" s="653" t="s">
        <v>239</v>
      </c>
      <c r="C204" s="654"/>
      <c r="D204" s="654"/>
      <c r="E204" s="654"/>
      <c r="F204" s="654"/>
      <c r="G204" s="654"/>
      <c r="H204" s="654"/>
      <c r="I204" s="655"/>
    </row>
    <row r="205" spans="2:9" ht="14.55" customHeight="1" x14ac:dyDescent="0.3">
      <c r="B205" s="641" t="s">
        <v>236</v>
      </c>
      <c r="C205" s="642"/>
      <c r="D205" s="642"/>
      <c r="E205" s="642"/>
      <c r="F205" s="642"/>
      <c r="G205" s="642"/>
      <c r="H205" s="642"/>
      <c r="I205" s="643"/>
    </row>
    <row r="206" spans="2:9" ht="250.05" customHeight="1" x14ac:dyDescent="0.3">
      <c r="B206" s="632" t="s">
        <v>273</v>
      </c>
      <c r="C206" s="633"/>
      <c r="D206" s="633"/>
      <c r="E206" s="633"/>
      <c r="F206" s="633"/>
      <c r="G206" s="633"/>
      <c r="H206" s="633"/>
      <c r="I206" s="634"/>
    </row>
    <row r="207" spans="2:9" ht="5.55" customHeight="1" thickBot="1" x14ac:dyDescent="0.35">
      <c r="B207" s="635"/>
      <c r="C207" s="636"/>
      <c r="D207" s="636"/>
      <c r="E207" s="636"/>
      <c r="F207" s="636"/>
      <c r="G207" s="636"/>
      <c r="H207" s="636"/>
      <c r="I207" s="637"/>
    </row>
    <row r="208" spans="2:9" ht="6" customHeight="1" x14ac:dyDescent="0.3">
      <c r="B208" s="279"/>
      <c r="C208" s="279"/>
      <c r="D208" s="279"/>
      <c r="E208" s="279"/>
      <c r="F208" s="279"/>
      <c r="G208" s="279"/>
      <c r="H208" s="279"/>
    </row>
    <row r="209" spans="2:9" ht="30" customHeight="1" x14ac:dyDescent="0.3">
      <c r="B209" s="638" t="s">
        <v>233</v>
      </c>
      <c r="C209" s="639"/>
      <c r="D209" s="639"/>
      <c r="E209" s="639"/>
      <c r="F209" s="639"/>
      <c r="G209" s="639"/>
      <c r="H209" s="639"/>
      <c r="I209" s="640"/>
    </row>
    <row r="210" spans="2:9" ht="14.55" customHeight="1" x14ac:dyDescent="0.3">
      <c r="B210" s="653" t="s">
        <v>240</v>
      </c>
      <c r="C210" s="654"/>
      <c r="D210" s="654"/>
      <c r="E210" s="654"/>
      <c r="F210" s="654"/>
      <c r="G210" s="654"/>
      <c r="H210" s="654"/>
      <c r="I210" s="655"/>
    </row>
    <row r="211" spans="2:9" ht="14.55" customHeight="1" x14ac:dyDescent="0.3">
      <c r="B211" s="653" t="s">
        <v>241</v>
      </c>
      <c r="C211" s="654"/>
      <c r="D211" s="654"/>
      <c r="E211" s="654"/>
      <c r="F211" s="654"/>
      <c r="G211" s="654"/>
      <c r="H211" s="654"/>
      <c r="I211" s="368"/>
    </row>
    <row r="212" spans="2:9" ht="14.55" customHeight="1" x14ac:dyDescent="0.3">
      <c r="B212" s="653" t="s">
        <v>242</v>
      </c>
      <c r="C212" s="654"/>
      <c r="D212" s="654"/>
      <c r="E212" s="654"/>
      <c r="F212" s="654"/>
      <c r="G212" s="654"/>
      <c r="H212" s="654"/>
      <c r="I212" s="368"/>
    </row>
    <row r="213" spans="2:9" ht="14.55" customHeight="1" x14ac:dyDescent="0.3">
      <c r="B213" s="653" t="s">
        <v>243</v>
      </c>
      <c r="C213" s="654"/>
      <c r="D213" s="654"/>
      <c r="E213" s="654"/>
      <c r="F213" s="654"/>
      <c r="G213" s="654"/>
      <c r="H213" s="654"/>
      <c r="I213" s="368"/>
    </row>
    <row r="214" spans="2:9" ht="14.55" customHeight="1" x14ac:dyDescent="0.3">
      <c r="B214" s="653" t="s">
        <v>244</v>
      </c>
      <c r="C214" s="654"/>
      <c r="D214" s="654"/>
      <c r="E214" s="654"/>
      <c r="F214" s="654"/>
      <c r="G214" s="654"/>
      <c r="H214" s="654"/>
      <c r="I214" s="368"/>
    </row>
    <row r="215" spans="2:9" ht="30" hidden="1" customHeight="1" x14ac:dyDescent="0.3">
      <c r="B215" s="638" t="s">
        <v>259</v>
      </c>
      <c r="C215" s="639"/>
      <c r="D215" s="639"/>
      <c r="E215" s="639"/>
      <c r="F215" s="639"/>
      <c r="G215" s="639"/>
      <c r="H215" s="639"/>
      <c r="I215" s="640"/>
    </row>
    <row r="216" spans="2:9" ht="15" hidden="1" thickBot="1" x14ac:dyDescent="0.35">
      <c r="B216" s="588" t="str">
        <f>'Budget &amp; Exp Details'!A187</f>
        <v>Item</v>
      </c>
      <c r="C216" s="589" t="str">
        <f>'Budget &amp; Exp Details'!B187</f>
        <v>Description</v>
      </c>
      <c r="D216" s="585" t="str">
        <f>'Budget &amp; Exp Details'!C187</f>
        <v>Amount</v>
      </c>
      <c r="E216" s="585" t="str">
        <f>'Budget &amp; Exp Details'!D187</f>
        <v>Qty</v>
      </c>
      <c r="F216" s="585" t="str">
        <f>'Budget &amp; Exp Details'!E187</f>
        <v>Total Annual</v>
      </c>
      <c r="G216" s="585" t="str">
        <f>'Budget &amp; Exp Details'!F187</f>
        <v># Yrs</v>
      </c>
      <c r="H216" s="585" t="str">
        <f>'Budget &amp; Exp Details'!G187</f>
        <v>Total Budget</v>
      </c>
      <c r="I216" s="283" t="s">
        <v>211</v>
      </c>
    </row>
    <row r="217" spans="2:9" hidden="1" x14ac:dyDescent="0.3">
      <c r="B217" s="342">
        <f>'Budget &amp; Exp Details'!A188</f>
        <v>0</v>
      </c>
      <c r="C217" s="315">
        <f>'Budget &amp; Exp Details'!B188</f>
        <v>0</v>
      </c>
      <c r="D217" s="316">
        <f>'Budget &amp; Exp Details'!C188</f>
        <v>0</v>
      </c>
      <c r="E217" s="322">
        <f>'Budget &amp; Exp Details'!D188</f>
        <v>0</v>
      </c>
      <c r="F217" s="359">
        <f>'Budget &amp; Exp Details'!E188</f>
        <v>0</v>
      </c>
      <c r="G217" s="321">
        <f>'Budget &amp; Exp Details'!F188</f>
        <v>0</v>
      </c>
      <c r="H217" s="359">
        <f>'Budget &amp; Exp Details'!G188</f>
        <v>0</v>
      </c>
      <c r="I217" s="345"/>
    </row>
    <row r="218" spans="2:9" hidden="1" x14ac:dyDescent="0.3">
      <c r="B218" s="342">
        <f>'Budget &amp; Exp Details'!A189</f>
        <v>0</v>
      </c>
      <c r="C218" s="315">
        <f>'Budget &amp; Exp Details'!B189</f>
        <v>0</v>
      </c>
      <c r="D218" s="316">
        <f>'Budget &amp; Exp Details'!C189</f>
        <v>0</v>
      </c>
      <c r="E218" s="322">
        <f>'Budget &amp; Exp Details'!D189</f>
        <v>0</v>
      </c>
      <c r="F218" s="359">
        <f>'Budget &amp; Exp Details'!E189</f>
        <v>0</v>
      </c>
      <c r="G218" s="321">
        <f>'Budget &amp; Exp Details'!F189</f>
        <v>0</v>
      </c>
      <c r="H218" s="359">
        <f>'Budget &amp; Exp Details'!G189</f>
        <v>0</v>
      </c>
      <c r="I218" s="345"/>
    </row>
    <row r="219" spans="2:9" hidden="1" x14ac:dyDescent="0.3">
      <c r="B219" s="342">
        <f>'Budget &amp; Exp Details'!A190</f>
        <v>0</v>
      </c>
      <c r="C219" s="315">
        <f>'Budget &amp; Exp Details'!B190</f>
        <v>0</v>
      </c>
      <c r="D219" s="316">
        <f>'Budget &amp; Exp Details'!C190</f>
        <v>0</v>
      </c>
      <c r="E219" s="322">
        <f>'Budget &amp; Exp Details'!D190</f>
        <v>0</v>
      </c>
      <c r="F219" s="359">
        <f>'Budget &amp; Exp Details'!E190</f>
        <v>0</v>
      </c>
      <c r="G219" s="321">
        <f>'Budget &amp; Exp Details'!F190</f>
        <v>0</v>
      </c>
      <c r="H219" s="359">
        <f>'Budget &amp; Exp Details'!G190</f>
        <v>0</v>
      </c>
      <c r="I219" s="345"/>
    </row>
    <row r="220" spans="2:9" hidden="1" x14ac:dyDescent="0.3">
      <c r="B220" s="342">
        <f>'Budget &amp; Exp Details'!A191</f>
        <v>0</v>
      </c>
      <c r="C220" s="315">
        <f>'Budget &amp; Exp Details'!B191</f>
        <v>0</v>
      </c>
      <c r="D220" s="316">
        <f>'Budget &amp; Exp Details'!C191</f>
        <v>0</v>
      </c>
      <c r="E220" s="322">
        <f>'Budget &amp; Exp Details'!D191</f>
        <v>0</v>
      </c>
      <c r="F220" s="359">
        <f>'Budget &amp; Exp Details'!E191</f>
        <v>0</v>
      </c>
      <c r="G220" s="321">
        <f>'Budget &amp; Exp Details'!F191</f>
        <v>0</v>
      </c>
      <c r="H220" s="359">
        <f>'Budget &amp; Exp Details'!G191</f>
        <v>0</v>
      </c>
      <c r="I220" s="345"/>
    </row>
    <row r="221" spans="2:9" hidden="1" x14ac:dyDescent="0.3">
      <c r="B221" s="342">
        <f>'Budget &amp; Exp Details'!A192</f>
        <v>0</v>
      </c>
      <c r="C221" s="315">
        <f>'Budget &amp; Exp Details'!B192</f>
        <v>0</v>
      </c>
      <c r="D221" s="316">
        <f>'Budget &amp; Exp Details'!C192</f>
        <v>0</v>
      </c>
      <c r="E221" s="322">
        <f>'Budget &amp; Exp Details'!D192</f>
        <v>0</v>
      </c>
      <c r="F221" s="359">
        <f>'Budget &amp; Exp Details'!E192</f>
        <v>0</v>
      </c>
      <c r="G221" s="321">
        <f>'Budget &amp; Exp Details'!F192</f>
        <v>0</v>
      </c>
      <c r="H221" s="359">
        <f>'Budget &amp; Exp Details'!G192</f>
        <v>0</v>
      </c>
      <c r="I221" s="345"/>
    </row>
    <row r="222" spans="2:9" hidden="1" x14ac:dyDescent="0.3">
      <c r="B222" s="342">
        <f>'Budget &amp; Exp Details'!A193</f>
        <v>0</v>
      </c>
      <c r="C222" s="315">
        <f>'Budget &amp; Exp Details'!B193</f>
        <v>0</v>
      </c>
      <c r="D222" s="316">
        <f>'Budget &amp; Exp Details'!C193</f>
        <v>0</v>
      </c>
      <c r="E222" s="322">
        <f>'Budget &amp; Exp Details'!D193</f>
        <v>0</v>
      </c>
      <c r="F222" s="359">
        <f>'Budget &amp; Exp Details'!E193</f>
        <v>0</v>
      </c>
      <c r="G222" s="321">
        <f>'Budget &amp; Exp Details'!F193</f>
        <v>0</v>
      </c>
      <c r="H222" s="359">
        <f>'Budget &amp; Exp Details'!G193</f>
        <v>0</v>
      </c>
      <c r="I222" s="345"/>
    </row>
    <row r="223" spans="2:9" hidden="1" x14ac:dyDescent="0.3">
      <c r="B223" s="342">
        <f>'Budget &amp; Exp Details'!A194</f>
        <v>0</v>
      </c>
      <c r="C223" s="315">
        <f>'Budget &amp; Exp Details'!B194</f>
        <v>0</v>
      </c>
      <c r="D223" s="316">
        <f>'Budget &amp; Exp Details'!C194</f>
        <v>0</v>
      </c>
      <c r="E223" s="322">
        <f>'Budget &amp; Exp Details'!D194</f>
        <v>0</v>
      </c>
      <c r="F223" s="359">
        <f>'Budget &amp; Exp Details'!E194</f>
        <v>0</v>
      </c>
      <c r="G223" s="321">
        <f>'Budget &amp; Exp Details'!F194</f>
        <v>0</v>
      </c>
      <c r="H223" s="359">
        <f>'Budget &amp; Exp Details'!G194</f>
        <v>0</v>
      </c>
      <c r="I223" s="345"/>
    </row>
    <row r="224" spans="2:9" hidden="1" x14ac:dyDescent="0.3">
      <c r="B224" s="342">
        <f>'Budget &amp; Exp Details'!A195</f>
        <v>0</v>
      </c>
      <c r="C224" s="315">
        <f>'Budget &amp; Exp Details'!B195</f>
        <v>0</v>
      </c>
      <c r="D224" s="316">
        <f>'Budget &amp; Exp Details'!C195</f>
        <v>0</v>
      </c>
      <c r="E224" s="322">
        <f>'Budget &amp; Exp Details'!D195</f>
        <v>0</v>
      </c>
      <c r="F224" s="359">
        <f>'Budget &amp; Exp Details'!E195</f>
        <v>0</v>
      </c>
      <c r="G224" s="321">
        <f>'Budget &amp; Exp Details'!F195</f>
        <v>0</v>
      </c>
      <c r="H224" s="359">
        <f>'Budget &amp; Exp Details'!G195</f>
        <v>0</v>
      </c>
      <c r="I224" s="345"/>
    </row>
    <row r="225" spans="2:9" hidden="1" x14ac:dyDescent="0.3">
      <c r="B225" s="342">
        <f>'Budget &amp; Exp Details'!A196</f>
        <v>0</v>
      </c>
      <c r="C225" s="315">
        <f>'Budget &amp; Exp Details'!B196</f>
        <v>0</v>
      </c>
      <c r="D225" s="316">
        <f>'Budget &amp; Exp Details'!C196</f>
        <v>0</v>
      </c>
      <c r="E225" s="322">
        <f>'Budget &amp; Exp Details'!D196</f>
        <v>0</v>
      </c>
      <c r="F225" s="359">
        <f>'Budget &amp; Exp Details'!E196</f>
        <v>0</v>
      </c>
      <c r="G225" s="321">
        <f>'Budget &amp; Exp Details'!F196</f>
        <v>0</v>
      </c>
      <c r="H225" s="359">
        <f>'Budget &amp; Exp Details'!G196</f>
        <v>0</v>
      </c>
      <c r="I225" s="345"/>
    </row>
    <row r="226" spans="2:9" ht="15" hidden="1" thickBot="1" x14ac:dyDescent="0.35">
      <c r="B226" s="343">
        <f>'Budget &amp; Exp Details'!A197</f>
        <v>0</v>
      </c>
      <c r="C226" s="317">
        <f>'Budget &amp; Exp Details'!B197</f>
        <v>0</v>
      </c>
      <c r="D226" s="318">
        <f>'Budget &amp; Exp Details'!C197</f>
        <v>0</v>
      </c>
      <c r="E226" s="323">
        <f>'Budget &amp; Exp Details'!D197</f>
        <v>0</v>
      </c>
      <c r="F226" s="360">
        <f>'Budget &amp; Exp Details'!E197</f>
        <v>0</v>
      </c>
      <c r="G226" s="324">
        <f>'Budget &amp; Exp Details'!F197</f>
        <v>0</v>
      </c>
      <c r="H226" s="360">
        <f>'Budget &amp; Exp Details'!G197</f>
        <v>0</v>
      </c>
      <c r="I226" s="354"/>
    </row>
    <row r="227" spans="2:9" hidden="1" x14ac:dyDescent="0.3">
      <c r="B227" s="374" t="str">
        <f>'Budget &amp; Exp Details'!A198</f>
        <v>Total Tuition Payments/ITAs</v>
      </c>
      <c r="C227" s="358"/>
      <c r="D227" s="277"/>
      <c r="E227" s="277"/>
      <c r="F227" s="371">
        <f>'Budget &amp; Exp Details'!E198</f>
        <v>0</v>
      </c>
      <c r="G227" s="277"/>
      <c r="H227" s="371">
        <f>'Budget &amp; Exp Details'!G198</f>
        <v>0</v>
      </c>
      <c r="I227" s="364">
        <f>'Budget &amp; Exp Details'!I198</f>
        <v>0</v>
      </c>
    </row>
    <row r="228" spans="2:9" ht="14.55" hidden="1" customHeight="1" x14ac:dyDescent="0.3">
      <c r="B228" s="641" t="s">
        <v>236</v>
      </c>
      <c r="C228" s="642"/>
      <c r="D228" s="642"/>
      <c r="E228" s="642"/>
      <c r="F228" s="642"/>
      <c r="G228" s="642"/>
      <c r="H228" s="642"/>
      <c r="I228" s="643"/>
    </row>
    <row r="229" spans="2:9" ht="250.05" hidden="1" customHeight="1" x14ac:dyDescent="0.3">
      <c r="B229" s="646" t="s">
        <v>273</v>
      </c>
      <c r="C229" s="647"/>
      <c r="D229" s="647"/>
      <c r="E229" s="647"/>
      <c r="F229" s="647"/>
      <c r="G229" s="647"/>
      <c r="H229" s="647"/>
      <c r="I229" s="648"/>
    </row>
    <row r="230" spans="2:9" ht="5.55" hidden="1" customHeight="1" thickBot="1" x14ac:dyDescent="0.35">
      <c r="B230" s="635"/>
      <c r="C230" s="636"/>
      <c r="D230" s="636"/>
      <c r="E230" s="636"/>
      <c r="F230" s="636"/>
      <c r="G230" s="636"/>
      <c r="H230" s="636"/>
      <c r="I230" s="637"/>
    </row>
    <row r="231" spans="2:9" ht="6" hidden="1" customHeight="1" x14ac:dyDescent="0.3">
      <c r="B231" s="279"/>
      <c r="C231" s="279"/>
      <c r="D231" s="279"/>
      <c r="E231" s="279"/>
      <c r="F231" s="279"/>
      <c r="G231" s="279"/>
      <c r="H231" s="279"/>
    </row>
    <row r="232" spans="2:9" ht="30" hidden="1" customHeight="1" x14ac:dyDescent="0.3">
      <c r="B232" s="638" t="s">
        <v>260</v>
      </c>
      <c r="C232" s="639"/>
      <c r="D232" s="639"/>
      <c r="E232" s="639"/>
      <c r="F232" s="639"/>
      <c r="G232" s="639"/>
      <c r="H232" s="639"/>
      <c r="I232" s="640"/>
    </row>
    <row r="233" spans="2:9" ht="15" hidden="1" thickBot="1" x14ac:dyDescent="0.35">
      <c r="B233" s="588" t="str">
        <f>'Budget &amp; Exp Details'!A203</f>
        <v>Item</v>
      </c>
      <c r="C233" s="589" t="str">
        <f>'Budget &amp; Exp Details'!B203</f>
        <v>Description</v>
      </c>
      <c r="D233" s="585" t="str">
        <f>'Budget &amp; Exp Details'!C203</f>
        <v>Amount</v>
      </c>
      <c r="E233" s="585" t="str">
        <f>'Budget &amp; Exp Details'!D203</f>
        <v>Qty</v>
      </c>
      <c r="F233" s="585" t="str">
        <f>'Budget &amp; Exp Details'!E203</f>
        <v>Total Annual</v>
      </c>
      <c r="G233" s="585" t="str">
        <f>'Budget &amp; Exp Details'!F203</f>
        <v># Yrs</v>
      </c>
      <c r="H233" s="585" t="str">
        <f>'Budget &amp; Exp Details'!G203</f>
        <v>Total Budget</v>
      </c>
      <c r="I233" s="283" t="s">
        <v>211</v>
      </c>
    </row>
    <row r="234" spans="2:9" hidden="1" x14ac:dyDescent="0.3">
      <c r="B234" s="342">
        <f>'Budget &amp; Exp Details'!A204</f>
        <v>0</v>
      </c>
      <c r="C234" s="315">
        <f>'Budget &amp; Exp Details'!B204</f>
        <v>0</v>
      </c>
      <c r="D234" s="359">
        <f>'Budget &amp; Exp Details'!C204</f>
        <v>0</v>
      </c>
      <c r="E234" s="322">
        <f>'Budget &amp; Exp Details'!D204</f>
        <v>0</v>
      </c>
      <c r="F234" s="359">
        <f>'Budget &amp; Exp Details'!E204</f>
        <v>0</v>
      </c>
      <c r="G234" s="321">
        <f>'Budget &amp; Exp Details'!F204</f>
        <v>0</v>
      </c>
      <c r="H234" s="359">
        <f>'Budget &amp; Exp Details'!G204</f>
        <v>0</v>
      </c>
      <c r="I234" s="345"/>
    </row>
    <row r="235" spans="2:9" hidden="1" x14ac:dyDescent="0.3">
      <c r="B235" s="342">
        <f>'Budget &amp; Exp Details'!A205</f>
        <v>0</v>
      </c>
      <c r="C235" s="315">
        <f>'Budget &amp; Exp Details'!B205</f>
        <v>0</v>
      </c>
      <c r="D235" s="359">
        <f>'Budget &amp; Exp Details'!C205</f>
        <v>0</v>
      </c>
      <c r="E235" s="322">
        <f>'Budget &amp; Exp Details'!D205</f>
        <v>0</v>
      </c>
      <c r="F235" s="359">
        <f>'Budget &amp; Exp Details'!E205</f>
        <v>0</v>
      </c>
      <c r="G235" s="321">
        <f>'Budget &amp; Exp Details'!F205</f>
        <v>0</v>
      </c>
      <c r="H235" s="359">
        <f>'Budget &amp; Exp Details'!G205</f>
        <v>0</v>
      </c>
      <c r="I235" s="345"/>
    </row>
    <row r="236" spans="2:9" hidden="1" x14ac:dyDescent="0.3">
      <c r="B236" s="342">
        <f>'Budget &amp; Exp Details'!A206</f>
        <v>0</v>
      </c>
      <c r="C236" s="315">
        <f>'Budget &amp; Exp Details'!B206</f>
        <v>0</v>
      </c>
      <c r="D236" s="359">
        <f>'Budget &amp; Exp Details'!C206</f>
        <v>0</v>
      </c>
      <c r="E236" s="322">
        <f>'Budget &amp; Exp Details'!D206</f>
        <v>0</v>
      </c>
      <c r="F236" s="359">
        <f>'Budget &amp; Exp Details'!E206</f>
        <v>0</v>
      </c>
      <c r="G236" s="321">
        <f>'Budget &amp; Exp Details'!F206</f>
        <v>0</v>
      </c>
      <c r="H236" s="359">
        <f>'Budget &amp; Exp Details'!G206</f>
        <v>0</v>
      </c>
      <c r="I236" s="345"/>
    </row>
    <row r="237" spans="2:9" hidden="1" x14ac:dyDescent="0.3">
      <c r="B237" s="342">
        <f>'Budget &amp; Exp Details'!A207</f>
        <v>0</v>
      </c>
      <c r="C237" s="315">
        <f>'Budget &amp; Exp Details'!B207</f>
        <v>0</v>
      </c>
      <c r="D237" s="359">
        <f>'Budget &amp; Exp Details'!C207</f>
        <v>0</v>
      </c>
      <c r="E237" s="322">
        <f>'Budget &amp; Exp Details'!D207</f>
        <v>0</v>
      </c>
      <c r="F237" s="359">
        <f>'Budget &amp; Exp Details'!E207</f>
        <v>0</v>
      </c>
      <c r="G237" s="321">
        <f>'Budget &amp; Exp Details'!F207</f>
        <v>0</v>
      </c>
      <c r="H237" s="359">
        <f>'Budget &amp; Exp Details'!G207</f>
        <v>0</v>
      </c>
      <c r="I237" s="345"/>
    </row>
    <row r="238" spans="2:9" hidden="1" x14ac:dyDescent="0.3">
      <c r="B238" s="342">
        <f>'Budget &amp; Exp Details'!A208</f>
        <v>0</v>
      </c>
      <c r="C238" s="315">
        <f>'Budget &amp; Exp Details'!B208</f>
        <v>0</v>
      </c>
      <c r="D238" s="359">
        <f>'Budget &amp; Exp Details'!C208</f>
        <v>0</v>
      </c>
      <c r="E238" s="322">
        <f>'Budget &amp; Exp Details'!D208</f>
        <v>0</v>
      </c>
      <c r="F238" s="359">
        <f>'Budget &amp; Exp Details'!E208</f>
        <v>0</v>
      </c>
      <c r="G238" s="321">
        <f>'Budget &amp; Exp Details'!F208</f>
        <v>0</v>
      </c>
      <c r="H238" s="359">
        <f>'Budget &amp; Exp Details'!G208</f>
        <v>0</v>
      </c>
      <c r="I238" s="345"/>
    </row>
    <row r="239" spans="2:9" hidden="1" x14ac:dyDescent="0.3">
      <c r="B239" s="342">
        <f>'Budget &amp; Exp Details'!A209</f>
        <v>0</v>
      </c>
      <c r="C239" s="315">
        <f>'Budget &amp; Exp Details'!B209</f>
        <v>0</v>
      </c>
      <c r="D239" s="359">
        <f>'Budget &amp; Exp Details'!C209</f>
        <v>0</v>
      </c>
      <c r="E239" s="322">
        <f>'Budget &amp; Exp Details'!D209</f>
        <v>0</v>
      </c>
      <c r="F239" s="359">
        <f>'Budget &amp; Exp Details'!E209</f>
        <v>0</v>
      </c>
      <c r="G239" s="321">
        <f>'Budget &amp; Exp Details'!F209</f>
        <v>0</v>
      </c>
      <c r="H239" s="359">
        <f>'Budget &amp; Exp Details'!G209</f>
        <v>0</v>
      </c>
      <c r="I239" s="345"/>
    </row>
    <row r="240" spans="2:9" hidden="1" x14ac:dyDescent="0.3">
      <c r="B240" s="342">
        <f>'Budget &amp; Exp Details'!A210</f>
        <v>0</v>
      </c>
      <c r="C240" s="315">
        <f>'Budget &amp; Exp Details'!B210</f>
        <v>0</v>
      </c>
      <c r="D240" s="359">
        <f>'Budget &amp; Exp Details'!C210</f>
        <v>0</v>
      </c>
      <c r="E240" s="322">
        <f>'Budget &amp; Exp Details'!D210</f>
        <v>0</v>
      </c>
      <c r="F240" s="359">
        <f>'Budget &amp; Exp Details'!E210</f>
        <v>0</v>
      </c>
      <c r="G240" s="321">
        <f>'Budget &amp; Exp Details'!F210</f>
        <v>0</v>
      </c>
      <c r="H240" s="359">
        <f>'Budget &amp; Exp Details'!G210</f>
        <v>0</v>
      </c>
      <c r="I240" s="345"/>
    </row>
    <row r="241" spans="2:9" hidden="1" x14ac:dyDescent="0.3">
      <c r="B241" s="342">
        <f>'Budget &amp; Exp Details'!A211</f>
        <v>0</v>
      </c>
      <c r="C241" s="315">
        <f>'Budget &amp; Exp Details'!B211</f>
        <v>0</v>
      </c>
      <c r="D241" s="359">
        <f>'Budget &amp; Exp Details'!C211</f>
        <v>0</v>
      </c>
      <c r="E241" s="322">
        <f>'Budget &amp; Exp Details'!D211</f>
        <v>0</v>
      </c>
      <c r="F241" s="359">
        <f>'Budget &amp; Exp Details'!E211</f>
        <v>0</v>
      </c>
      <c r="G241" s="321">
        <f>'Budget &amp; Exp Details'!F211</f>
        <v>0</v>
      </c>
      <c r="H241" s="359">
        <f>'Budget &amp; Exp Details'!G211</f>
        <v>0</v>
      </c>
      <c r="I241" s="345"/>
    </row>
    <row r="242" spans="2:9" hidden="1" x14ac:dyDescent="0.3">
      <c r="B242" s="342">
        <f>'Budget &amp; Exp Details'!A212</f>
        <v>0</v>
      </c>
      <c r="C242" s="315">
        <f>'Budget &amp; Exp Details'!B212</f>
        <v>0</v>
      </c>
      <c r="D242" s="359">
        <f>'Budget &amp; Exp Details'!C212</f>
        <v>0</v>
      </c>
      <c r="E242" s="322">
        <f>'Budget &amp; Exp Details'!D212</f>
        <v>0</v>
      </c>
      <c r="F242" s="359">
        <f>'Budget &amp; Exp Details'!E212</f>
        <v>0</v>
      </c>
      <c r="G242" s="321">
        <f>'Budget &amp; Exp Details'!F212</f>
        <v>0</v>
      </c>
      <c r="H242" s="359">
        <f>'Budget &amp; Exp Details'!G212</f>
        <v>0</v>
      </c>
      <c r="I242" s="345"/>
    </row>
    <row r="243" spans="2:9" ht="15" hidden="1" thickBot="1" x14ac:dyDescent="0.35">
      <c r="B243" s="343">
        <f>'Budget &amp; Exp Details'!A213</f>
        <v>0</v>
      </c>
      <c r="C243" s="317">
        <f>'Budget &amp; Exp Details'!B213</f>
        <v>0</v>
      </c>
      <c r="D243" s="360">
        <f>'Budget &amp; Exp Details'!C213</f>
        <v>0</v>
      </c>
      <c r="E243" s="323">
        <f>'Budget &amp; Exp Details'!D213</f>
        <v>0</v>
      </c>
      <c r="F243" s="360">
        <f>'Budget &amp; Exp Details'!E213</f>
        <v>0</v>
      </c>
      <c r="G243" s="324">
        <f>'Budget &amp; Exp Details'!F213</f>
        <v>0</v>
      </c>
      <c r="H243" s="360">
        <f>'Budget &amp; Exp Details'!G213</f>
        <v>0</v>
      </c>
      <c r="I243" s="354"/>
    </row>
    <row r="244" spans="2:9" hidden="1" x14ac:dyDescent="0.3">
      <c r="B244" s="644" t="str">
        <f>'Budget &amp; Exp Details'!A214</f>
        <v>Total On The Job (OJT) Reimbursements</v>
      </c>
      <c r="C244" s="645"/>
      <c r="D244" s="277"/>
      <c r="E244" s="277"/>
      <c r="F244" s="361">
        <f>'Budget &amp; Exp Details'!E214</f>
        <v>0</v>
      </c>
      <c r="G244" s="277"/>
      <c r="H244" s="361">
        <f>'Budget &amp; Exp Details'!G214</f>
        <v>0</v>
      </c>
      <c r="I244" s="364">
        <f>'Budget &amp; Exp Details'!I214</f>
        <v>0</v>
      </c>
    </row>
    <row r="245" spans="2:9" ht="14.55" hidden="1" customHeight="1" x14ac:dyDescent="0.3">
      <c r="B245" s="641" t="s">
        <v>236</v>
      </c>
      <c r="C245" s="642"/>
      <c r="D245" s="642"/>
      <c r="E245" s="642"/>
      <c r="F245" s="642"/>
      <c r="G245" s="642"/>
      <c r="H245" s="642"/>
      <c r="I245" s="643"/>
    </row>
    <row r="246" spans="2:9" ht="250.05" hidden="1" customHeight="1" x14ac:dyDescent="0.3">
      <c r="B246" s="646" t="s">
        <v>273</v>
      </c>
      <c r="C246" s="647"/>
      <c r="D246" s="647"/>
      <c r="E246" s="647"/>
      <c r="F246" s="647"/>
      <c r="G246" s="647"/>
      <c r="H246" s="647"/>
      <c r="I246" s="648"/>
    </row>
    <row r="247" spans="2:9" ht="5.55" hidden="1" customHeight="1" thickBot="1" x14ac:dyDescent="0.35">
      <c r="B247" s="635"/>
      <c r="C247" s="636"/>
      <c r="D247" s="636"/>
      <c r="E247" s="636"/>
      <c r="F247" s="636"/>
      <c r="G247" s="636"/>
      <c r="H247" s="636"/>
      <c r="I247" s="637"/>
    </row>
    <row r="248" spans="2:9" ht="6" hidden="1" customHeight="1" x14ac:dyDescent="0.3">
      <c r="B248" s="279"/>
      <c r="C248" s="279"/>
      <c r="D248" s="279"/>
      <c r="E248" s="279"/>
      <c r="F248" s="279"/>
      <c r="G248" s="279"/>
      <c r="H248" s="279"/>
    </row>
    <row r="249" spans="2:9" ht="30" hidden="1" customHeight="1" x14ac:dyDescent="0.3">
      <c r="B249" s="638" t="s">
        <v>261</v>
      </c>
      <c r="C249" s="639"/>
      <c r="D249" s="639"/>
      <c r="E249" s="639"/>
      <c r="F249" s="639"/>
      <c r="G249" s="639"/>
      <c r="H249" s="639"/>
      <c r="I249" s="640"/>
    </row>
    <row r="250" spans="2:9" ht="15" hidden="1" thickBot="1" x14ac:dyDescent="0.35">
      <c r="B250" s="588" t="str">
        <f>'Budget &amp; Exp Details'!A219</f>
        <v>Item</v>
      </c>
      <c r="C250" s="589" t="str">
        <f>'Budget &amp; Exp Details'!B219</f>
        <v>Description</v>
      </c>
      <c r="D250" s="585" t="str">
        <f>'Budget &amp; Exp Details'!C219</f>
        <v>Amount</v>
      </c>
      <c r="E250" s="585" t="str">
        <f>'Budget &amp; Exp Details'!D219</f>
        <v>Qty</v>
      </c>
      <c r="F250" s="585" t="str">
        <f>'Budget &amp; Exp Details'!E219</f>
        <v>Total Annual</v>
      </c>
      <c r="G250" s="585" t="str">
        <f>'Budget &amp; Exp Details'!F219</f>
        <v># Yrs</v>
      </c>
      <c r="H250" s="585" t="str">
        <f>'Budget &amp; Exp Details'!G219</f>
        <v>Total Budget</v>
      </c>
      <c r="I250" s="283" t="s">
        <v>211</v>
      </c>
    </row>
    <row r="251" spans="2:9" hidden="1" x14ac:dyDescent="0.3">
      <c r="B251" s="342">
        <f>'Budget &amp; Exp Details'!A220</f>
        <v>0</v>
      </c>
      <c r="C251" s="315">
        <f>'Budget &amp; Exp Details'!B220</f>
        <v>0</v>
      </c>
      <c r="D251" s="362">
        <f>'Budget &amp; Exp Details'!C220</f>
        <v>0</v>
      </c>
      <c r="E251" s="322">
        <f>'Budget &amp; Exp Details'!D220</f>
        <v>0</v>
      </c>
      <c r="F251" s="362">
        <f>'Budget &amp; Exp Details'!E220</f>
        <v>0</v>
      </c>
      <c r="G251" s="321">
        <f>'Budget &amp; Exp Details'!F220</f>
        <v>0</v>
      </c>
      <c r="H251" s="362">
        <f>'Budget &amp; Exp Details'!G220</f>
        <v>0</v>
      </c>
      <c r="I251" s="345"/>
    </row>
    <row r="252" spans="2:9" hidden="1" x14ac:dyDescent="0.3">
      <c r="B252" s="342">
        <f>'Budget &amp; Exp Details'!A221</f>
        <v>0</v>
      </c>
      <c r="C252" s="315">
        <f>'Budget &amp; Exp Details'!B221</f>
        <v>0</v>
      </c>
      <c r="D252" s="362">
        <f>'Budget &amp; Exp Details'!C221</f>
        <v>0</v>
      </c>
      <c r="E252" s="322">
        <f>'Budget &amp; Exp Details'!D221</f>
        <v>0</v>
      </c>
      <c r="F252" s="362">
        <f>'Budget &amp; Exp Details'!E221</f>
        <v>0</v>
      </c>
      <c r="G252" s="321">
        <f>'Budget &amp; Exp Details'!F221</f>
        <v>0</v>
      </c>
      <c r="H252" s="362">
        <f>'Budget &amp; Exp Details'!G221</f>
        <v>0</v>
      </c>
      <c r="I252" s="345"/>
    </row>
    <row r="253" spans="2:9" hidden="1" x14ac:dyDescent="0.3">
      <c r="B253" s="342">
        <f>'Budget &amp; Exp Details'!A222</f>
        <v>0</v>
      </c>
      <c r="C253" s="315">
        <f>'Budget &amp; Exp Details'!B222</f>
        <v>0</v>
      </c>
      <c r="D253" s="362">
        <f>'Budget &amp; Exp Details'!C222</f>
        <v>0</v>
      </c>
      <c r="E253" s="322">
        <f>'Budget &amp; Exp Details'!D222</f>
        <v>0</v>
      </c>
      <c r="F253" s="362">
        <f>'Budget &amp; Exp Details'!E222</f>
        <v>0</v>
      </c>
      <c r="G253" s="321">
        <f>'Budget &amp; Exp Details'!F222</f>
        <v>0</v>
      </c>
      <c r="H253" s="362">
        <f>'Budget &amp; Exp Details'!G222</f>
        <v>0</v>
      </c>
      <c r="I253" s="345"/>
    </row>
    <row r="254" spans="2:9" hidden="1" x14ac:dyDescent="0.3">
      <c r="B254" s="342">
        <f>'Budget &amp; Exp Details'!A223</f>
        <v>0</v>
      </c>
      <c r="C254" s="315">
        <f>'Budget &amp; Exp Details'!B223</f>
        <v>0</v>
      </c>
      <c r="D254" s="362">
        <f>'Budget &amp; Exp Details'!C223</f>
        <v>0</v>
      </c>
      <c r="E254" s="322">
        <f>'Budget &amp; Exp Details'!D223</f>
        <v>0</v>
      </c>
      <c r="F254" s="362">
        <f>'Budget &amp; Exp Details'!E223</f>
        <v>0</v>
      </c>
      <c r="G254" s="321">
        <f>'Budget &amp; Exp Details'!F223</f>
        <v>0</v>
      </c>
      <c r="H254" s="362">
        <f>'Budget &amp; Exp Details'!G223</f>
        <v>0</v>
      </c>
      <c r="I254" s="345"/>
    </row>
    <row r="255" spans="2:9" hidden="1" x14ac:dyDescent="0.3">
      <c r="B255" s="342">
        <f>'Budget &amp; Exp Details'!A224</f>
        <v>0</v>
      </c>
      <c r="C255" s="315">
        <f>'Budget &amp; Exp Details'!B224</f>
        <v>0</v>
      </c>
      <c r="D255" s="362">
        <f>'Budget &amp; Exp Details'!C224</f>
        <v>0</v>
      </c>
      <c r="E255" s="322">
        <f>'Budget &amp; Exp Details'!D224</f>
        <v>0</v>
      </c>
      <c r="F255" s="362">
        <f>'Budget &amp; Exp Details'!E224</f>
        <v>0</v>
      </c>
      <c r="G255" s="321">
        <f>'Budget &amp; Exp Details'!F224</f>
        <v>0</v>
      </c>
      <c r="H255" s="362">
        <f>'Budget &amp; Exp Details'!G224</f>
        <v>0</v>
      </c>
      <c r="I255" s="345"/>
    </row>
    <row r="256" spans="2:9" hidden="1" x14ac:dyDescent="0.3">
      <c r="B256" s="342">
        <f>'Budget &amp; Exp Details'!A225</f>
        <v>0</v>
      </c>
      <c r="C256" s="315">
        <f>'Budget &amp; Exp Details'!B225</f>
        <v>0</v>
      </c>
      <c r="D256" s="362">
        <f>'Budget &amp; Exp Details'!C225</f>
        <v>0</v>
      </c>
      <c r="E256" s="322">
        <f>'Budget &amp; Exp Details'!D225</f>
        <v>0</v>
      </c>
      <c r="F256" s="362">
        <f>'Budget &amp; Exp Details'!E225</f>
        <v>0</v>
      </c>
      <c r="G256" s="321">
        <f>'Budget &amp; Exp Details'!F225</f>
        <v>0</v>
      </c>
      <c r="H256" s="362">
        <f>'Budget &amp; Exp Details'!G225</f>
        <v>0</v>
      </c>
      <c r="I256" s="345"/>
    </row>
    <row r="257" spans="2:9" hidden="1" x14ac:dyDescent="0.3">
      <c r="B257" s="342">
        <f>'Budget &amp; Exp Details'!A226</f>
        <v>0</v>
      </c>
      <c r="C257" s="315">
        <f>'Budget &amp; Exp Details'!B226</f>
        <v>0</v>
      </c>
      <c r="D257" s="362">
        <f>'Budget &amp; Exp Details'!C226</f>
        <v>0</v>
      </c>
      <c r="E257" s="322">
        <f>'Budget &amp; Exp Details'!D226</f>
        <v>0</v>
      </c>
      <c r="F257" s="362">
        <f>'Budget &amp; Exp Details'!E226</f>
        <v>0</v>
      </c>
      <c r="G257" s="321">
        <f>'Budget &amp; Exp Details'!F226</f>
        <v>0</v>
      </c>
      <c r="H257" s="362">
        <f>'Budget &amp; Exp Details'!G226</f>
        <v>0</v>
      </c>
      <c r="I257" s="345"/>
    </row>
    <row r="258" spans="2:9" hidden="1" x14ac:dyDescent="0.3">
      <c r="B258" s="342">
        <f>'Budget &amp; Exp Details'!A227</f>
        <v>0</v>
      </c>
      <c r="C258" s="315">
        <f>'Budget &amp; Exp Details'!B227</f>
        <v>0</v>
      </c>
      <c r="D258" s="362">
        <f>'Budget &amp; Exp Details'!C227</f>
        <v>0</v>
      </c>
      <c r="E258" s="322">
        <f>'Budget &amp; Exp Details'!D227</f>
        <v>0</v>
      </c>
      <c r="F258" s="362">
        <f>'Budget &amp; Exp Details'!E227</f>
        <v>0</v>
      </c>
      <c r="G258" s="321">
        <f>'Budget &amp; Exp Details'!F227</f>
        <v>0</v>
      </c>
      <c r="H258" s="362">
        <f>'Budget &amp; Exp Details'!G227</f>
        <v>0</v>
      </c>
      <c r="I258" s="345"/>
    </row>
    <row r="259" spans="2:9" hidden="1" x14ac:dyDescent="0.3">
      <c r="B259" s="342">
        <f>'Budget &amp; Exp Details'!A228</f>
        <v>0</v>
      </c>
      <c r="C259" s="315">
        <f>'Budget &amp; Exp Details'!B228</f>
        <v>0</v>
      </c>
      <c r="D259" s="362">
        <f>'Budget &amp; Exp Details'!C228</f>
        <v>0</v>
      </c>
      <c r="E259" s="322">
        <f>'Budget &amp; Exp Details'!D228</f>
        <v>0</v>
      </c>
      <c r="F259" s="362">
        <f>'Budget &amp; Exp Details'!E228</f>
        <v>0</v>
      </c>
      <c r="G259" s="321">
        <f>'Budget &amp; Exp Details'!F228</f>
        <v>0</v>
      </c>
      <c r="H259" s="362">
        <f>'Budget &amp; Exp Details'!G228</f>
        <v>0</v>
      </c>
      <c r="I259" s="345"/>
    </row>
    <row r="260" spans="2:9" ht="15" hidden="1" thickBot="1" x14ac:dyDescent="0.35">
      <c r="B260" s="343">
        <f>'Budget &amp; Exp Details'!A229</f>
        <v>0</v>
      </c>
      <c r="C260" s="317">
        <f>'Budget &amp; Exp Details'!B229</f>
        <v>0</v>
      </c>
      <c r="D260" s="363">
        <f>'Budget &amp; Exp Details'!C229</f>
        <v>0</v>
      </c>
      <c r="E260" s="323">
        <f>'Budget &amp; Exp Details'!D229</f>
        <v>0</v>
      </c>
      <c r="F260" s="363">
        <f>'Budget &amp; Exp Details'!E229</f>
        <v>0</v>
      </c>
      <c r="G260" s="324">
        <f>'Budget &amp; Exp Details'!F229</f>
        <v>0</v>
      </c>
      <c r="H260" s="363">
        <f>'Budget &amp; Exp Details'!G229</f>
        <v>0</v>
      </c>
      <c r="I260" s="354"/>
    </row>
    <row r="261" spans="2:9" hidden="1" x14ac:dyDescent="0.3">
      <c r="B261" s="644" t="str">
        <f>'Budget &amp; Exp Details'!A230</f>
        <v>Total Skill Upgrade and Retraining/Customized Training</v>
      </c>
      <c r="C261" s="645"/>
      <c r="D261" s="277"/>
      <c r="E261" s="277"/>
      <c r="F261" s="372">
        <f>'Budget &amp; Exp Details'!E230</f>
        <v>0</v>
      </c>
      <c r="G261" s="277"/>
      <c r="H261" s="372">
        <f>'Budget &amp; Exp Details'!G230</f>
        <v>0</v>
      </c>
      <c r="I261" s="364">
        <f>'Budget &amp; Exp Details'!I230</f>
        <v>0</v>
      </c>
    </row>
    <row r="262" spans="2:9" ht="14.55" hidden="1" customHeight="1" x14ac:dyDescent="0.3">
      <c r="B262" s="641" t="s">
        <v>236</v>
      </c>
      <c r="C262" s="642"/>
      <c r="D262" s="642"/>
      <c r="E262" s="642"/>
      <c r="F262" s="642"/>
      <c r="G262" s="642"/>
      <c r="H262" s="642"/>
      <c r="I262" s="643"/>
    </row>
    <row r="263" spans="2:9" ht="250.05" hidden="1" customHeight="1" x14ac:dyDescent="0.3">
      <c r="B263" s="646" t="s">
        <v>273</v>
      </c>
      <c r="C263" s="647"/>
      <c r="D263" s="647"/>
      <c r="E263" s="647"/>
      <c r="F263" s="647"/>
      <c r="G263" s="647"/>
      <c r="H263" s="647"/>
      <c r="I263" s="648"/>
    </row>
    <row r="264" spans="2:9" ht="5.55" hidden="1" customHeight="1" thickBot="1" x14ac:dyDescent="0.35">
      <c r="B264" s="635"/>
      <c r="C264" s="636"/>
      <c r="D264" s="636"/>
      <c r="E264" s="636"/>
      <c r="F264" s="636"/>
      <c r="G264" s="636"/>
      <c r="H264" s="636"/>
      <c r="I264" s="637"/>
    </row>
    <row r="265" spans="2:9" ht="6" hidden="1" customHeight="1" x14ac:dyDescent="0.3">
      <c r="B265" s="279"/>
      <c r="C265" s="279"/>
      <c r="D265" s="279"/>
      <c r="E265" s="279"/>
      <c r="F265" s="279"/>
      <c r="G265" s="279"/>
      <c r="H265" s="279"/>
    </row>
    <row r="266" spans="2:9" ht="30" hidden="1" customHeight="1" x14ac:dyDescent="0.3">
      <c r="B266" s="638" t="s">
        <v>262</v>
      </c>
      <c r="C266" s="639"/>
      <c r="D266" s="639"/>
      <c r="E266" s="639"/>
      <c r="F266" s="639"/>
      <c r="G266" s="639"/>
      <c r="H266" s="639"/>
      <c r="I266" s="640"/>
    </row>
    <row r="267" spans="2:9" ht="15" hidden="1" thickBot="1" x14ac:dyDescent="0.35">
      <c r="B267" s="588" t="str">
        <f>'Budget &amp; Exp Details'!A235</f>
        <v>Item</v>
      </c>
      <c r="C267" s="589" t="str">
        <f>'Budget &amp; Exp Details'!B235</f>
        <v>Description</v>
      </c>
      <c r="D267" s="585" t="str">
        <f>'Budget &amp; Exp Details'!C235</f>
        <v>Amount</v>
      </c>
      <c r="E267" s="585" t="str">
        <f>'Budget &amp; Exp Details'!D235</f>
        <v>Qty</v>
      </c>
      <c r="F267" s="585" t="str">
        <f>'Budget &amp; Exp Details'!E235</f>
        <v>Total Annual</v>
      </c>
      <c r="G267" s="585" t="str">
        <f>'Budget &amp; Exp Details'!F235</f>
        <v># Yrs</v>
      </c>
      <c r="H267" s="585" t="str">
        <f>'Budget &amp; Exp Details'!G235</f>
        <v>Total Budget</v>
      </c>
      <c r="I267" s="283" t="s">
        <v>211</v>
      </c>
    </row>
    <row r="268" spans="2:9" hidden="1" x14ac:dyDescent="0.3">
      <c r="B268" s="342">
        <f>'Budget &amp; Exp Details'!A236</f>
        <v>0</v>
      </c>
      <c r="C268" s="315">
        <f>'Budget &amp; Exp Details'!B236</f>
        <v>0</v>
      </c>
      <c r="D268" s="362">
        <f>'Budget &amp; Exp Details'!C236</f>
        <v>0</v>
      </c>
      <c r="E268" s="322">
        <f>'Budget &amp; Exp Details'!D236</f>
        <v>0</v>
      </c>
      <c r="F268" s="362">
        <f>'Budget &amp; Exp Details'!E236</f>
        <v>0</v>
      </c>
      <c r="G268" s="321">
        <f>'Budget &amp; Exp Details'!F236</f>
        <v>0</v>
      </c>
      <c r="H268" s="362">
        <f>'Budget &amp; Exp Details'!G236</f>
        <v>0</v>
      </c>
      <c r="I268" s="345"/>
    </row>
    <row r="269" spans="2:9" hidden="1" x14ac:dyDescent="0.3">
      <c r="B269" s="342">
        <f>'Budget &amp; Exp Details'!A237</f>
        <v>0</v>
      </c>
      <c r="C269" s="315">
        <f>'Budget &amp; Exp Details'!B237</f>
        <v>0</v>
      </c>
      <c r="D269" s="362">
        <f>'Budget &amp; Exp Details'!C237</f>
        <v>0</v>
      </c>
      <c r="E269" s="322">
        <f>'Budget &amp; Exp Details'!D237</f>
        <v>0</v>
      </c>
      <c r="F269" s="362">
        <f>'Budget &amp; Exp Details'!E237</f>
        <v>0</v>
      </c>
      <c r="G269" s="321">
        <f>'Budget &amp; Exp Details'!F237</f>
        <v>0</v>
      </c>
      <c r="H269" s="362">
        <f>'Budget &amp; Exp Details'!G237</f>
        <v>0</v>
      </c>
      <c r="I269" s="345"/>
    </row>
    <row r="270" spans="2:9" hidden="1" x14ac:dyDescent="0.3">
      <c r="B270" s="342">
        <f>'Budget &amp; Exp Details'!A238</f>
        <v>0</v>
      </c>
      <c r="C270" s="315">
        <f>'Budget &amp; Exp Details'!B238</f>
        <v>0</v>
      </c>
      <c r="D270" s="362">
        <f>'Budget &amp; Exp Details'!C238</f>
        <v>0</v>
      </c>
      <c r="E270" s="322">
        <f>'Budget &amp; Exp Details'!D238</f>
        <v>0</v>
      </c>
      <c r="F270" s="362">
        <f>'Budget &amp; Exp Details'!E238</f>
        <v>0</v>
      </c>
      <c r="G270" s="321">
        <f>'Budget &amp; Exp Details'!F238</f>
        <v>0</v>
      </c>
      <c r="H270" s="362">
        <f>'Budget &amp; Exp Details'!G238</f>
        <v>0</v>
      </c>
      <c r="I270" s="345"/>
    </row>
    <row r="271" spans="2:9" hidden="1" x14ac:dyDescent="0.3">
      <c r="B271" s="342">
        <f>'Budget &amp; Exp Details'!A239</f>
        <v>0</v>
      </c>
      <c r="C271" s="315">
        <f>'Budget &amp; Exp Details'!B239</f>
        <v>0</v>
      </c>
      <c r="D271" s="362">
        <f>'Budget &amp; Exp Details'!C239</f>
        <v>0</v>
      </c>
      <c r="E271" s="322">
        <f>'Budget &amp; Exp Details'!D239</f>
        <v>0</v>
      </c>
      <c r="F271" s="362">
        <f>'Budget &amp; Exp Details'!E239</f>
        <v>0</v>
      </c>
      <c r="G271" s="321">
        <f>'Budget &amp; Exp Details'!F239</f>
        <v>0</v>
      </c>
      <c r="H271" s="362">
        <f>'Budget &amp; Exp Details'!G239</f>
        <v>0</v>
      </c>
      <c r="I271" s="345"/>
    </row>
    <row r="272" spans="2:9" hidden="1" x14ac:dyDescent="0.3">
      <c r="B272" s="342">
        <f>'Budget &amp; Exp Details'!A240</f>
        <v>0</v>
      </c>
      <c r="C272" s="315">
        <f>'Budget &amp; Exp Details'!B240</f>
        <v>0</v>
      </c>
      <c r="D272" s="362">
        <f>'Budget &amp; Exp Details'!C240</f>
        <v>0</v>
      </c>
      <c r="E272" s="322">
        <f>'Budget &amp; Exp Details'!D240</f>
        <v>0</v>
      </c>
      <c r="F272" s="362">
        <f>'Budget &amp; Exp Details'!E240</f>
        <v>0</v>
      </c>
      <c r="G272" s="321">
        <f>'Budget &amp; Exp Details'!F240</f>
        <v>0</v>
      </c>
      <c r="H272" s="362">
        <f>'Budget &amp; Exp Details'!G240</f>
        <v>0</v>
      </c>
      <c r="I272" s="345"/>
    </row>
    <row r="273" spans="2:9" hidden="1" x14ac:dyDescent="0.3">
      <c r="B273" s="342">
        <f>'Budget &amp; Exp Details'!A241</f>
        <v>0</v>
      </c>
      <c r="C273" s="315">
        <f>'Budget &amp; Exp Details'!B241</f>
        <v>0</v>
      </c>
      <c r="D273" s="362">
        <f>'Budget &amp; Exp Details'!C241</f>
        <v>0</v>
      </c>
      <c r="E273" s="322">
        <f>'Budget &amp; Exp Details'!D241</f>
        <v>0</v>
      </c>
      <c r="F273" s="362">
        <f>'Budget &amp; Exp Details'!E241</f>
        <v>0</v>
      </c>
      <c r="G273" s="321">
        <f>'Budget &amp; Exp Details'!F241</f>
        <v>0</v>
      </c>
      <c r="H273" s="362">
        <f>'Budget &amp; Exp Details'!G241</f>
        <v>0</v>
      </c>
      <c r="I273" s="345"/>
    </row>
    <row r="274" spans="2:9" hidden="1" x14ac:dyDescent="0.3">
      <c r="B274" s="342">
        <f>'Budget &amp; Exp Details'!A242</f>
        <v>0</v>
      </c>
      <c r="C274" s="315">
        <f>'Budget &amp; Exp Details'!B242</f>
        <v>0</v>
      </c>
      <c r="D274" s="362">
        <f>'Budget &amp; Exp Details'!C242</f>
        <v>0</v>
      </c>
      <c r="E274" s="322">
        <f>'Budget &amp; Exp Details'!D242</f>
        <v>0</v>
      </c>
      <c r="F274" s="362">
        <f>'Budget &amp; Exp Details'!E242</f>
        <v>0</v>
      </c>
      <c r="G274" s="321">
        <f>'Budget &amp; Exp Details'!F242</f>
        <v>0</v>
      </c>
      <c r="H274" s="362">
        <f>'Budget &amp; Exp Details'!G242</f>
        <v>0</v>
      </c>
      <c r="I274" s="345"/>
    </row>
    <row r="275" spans="2:9" hidden="1" x14ac:dyDescent="0.3">
      <c r="B275" s="342">
        <f>'Budget &amp; Exp Details'!A243</f>
        <v>0</v>
      </c>
      <c r="C275" s="315">
        <f>'Budget &amp; Exp Details'!B243</f>
        <v>0</v>
      </c>
      <c r="D275" s="362">
        <f>'Budget &amp; Exp Details'!C243</f>
        <v>0</v>
      </c>
      <c r="E275" s="322">
        <f>'Budget &amp; Exp Details'!D243</f>
        <v>0</v>
      </c>
      <c r="F275" s="362">
        <f>'Budget &amp; Exp Details'!E243</f>
        <v>0</v>
      </c>
      <c r="G275" s="321">
        <f>'Budget &amp; Exp Details'!F243</f>
        <v>0</v>
      </c>
      <c r="H275" s="362">
        <f>'Budget &amp; Exp Details'!G243</f>
        <v>0</v>
      </c>
      <c r="I275" s="345"/>
    </row>
    <row r="276" spans="2:9" hidden="1" x14ac:dyDescent="0.3">
      <c r="B276" s="342">
        <f>'Budget &amp; Exp Details'!A244</f>
        <v>0</v>
      </c>
      <c r="C276" s="315">
        <f>'Budget &amp; Exp Details'!B244</f>
        <v>0</v>
      </c>
      <c r="D276" s="362">
        <f>'Budget &amp; Exp Details'!C244</f>
        <v>0</v>
      </c>
      <c r="E276" s="322">
        <f>'Budget &amp; Exp Details'!D244</f>
        <v>0</v>
      </c>
      <c r="F276" s="362">
        <f>'Budget &amp; Exp Details'!E244</f>
        <v>0</v>
      </c>
      <c r="G276" s="321">
        <f>'Budget &amp; Exp Details'!F244</f>
        <v>0</v>
      </c>
      <c r="H276" s="362">
        <f>'Budget &amp; Exp Details'!G244</f>
        <v>0</v>
      </c>
      <c r="I276" s="345"/>
    </row>
    <row r="277" spans="2:9" ht="15" hidden="1" thickBot="1" x14ac:dyDescent="0.35">
      <c r="B277" s="343">
        <f>'Budget &amp; Exp Details'!A245</f>
        <v>0</v>
      </c>
      <c r="C277" s="317">
        <f>'Budget &amp; Exp Details'!B245</f>
        <v>0</v>
      </c>
      <c r="D277" s="363">
        <f>'Budget &amp; Exp Details'!C245</f>
        <v>0</v>
      </c>
      <c r="E277" s="323">
        <f>'Budget &amp; Exp Details'!D245</f>
        <v>0</v>
      </c>
      <c r="F277" s="363">
        <f>'Budget &amp; Exp Details'!E245</f>
        <v>0</v>
      </c>
      <c r="G277" s="324">
        <f>'Budget &amp; Exp Details'!F245</f>
        <v>0</v>
      </c>
      <c r="H277" s="363">
        <f>'Budget &amp; Exp Details'!G245</f>
        <v>0</v>
      </c>
      <c r="I277" s="354"/>
    </row>
    <row r="278" spans="2:9" hidden="1" x14ac:dyDescent="0.3">
      <c r="B278" s="644" t="str">
        <f>'Budget &amp; Exp Details'!A246</f>
        <v>Total Adult Education and Literacy Training</v>
      </c>
      <c r="C278" s="645"/>
      <c r="D278" s="277"/>
      <c r="E278" s="277"/>
      <c r="F278" s="367">
        <f>'Budget &amp; Exp Details'!E246</f>
        <v>0</v>
      </c>
      <c r="G278" s="277"/>
      <c r="H278" s="367">
        <f>'Budget &amp; Exp Details'!G246</f>
        <v>0</v>
      </c>
      <c r="I278" s="364">
        <f>'Budget &amp; Exp Details'!I246</f>
        <v>0</v>
      </c>
    </row>
    <row r="279" spans="2:9" ht="14.55" hidden="1" customHeight="1" x14ac:dyDescent="0.3">
      <c r="B279" s="641" t="s">
        <v>236</v>
      </c>
      <c r="C279" s="642"/>
      <c r="D279" s="642"/>
      <c r="E279" s="642"/>
      <c r="F279" s="642"/>
      <c r="G279" s="642"/>
      <c r="H279" s="642"/>
      <c r="I279" s="643"/>
    </row>
    <row r="280" spans="2:9" ht="250.05" hidden="1" customHeight="1" x14ac:dyDescent="0.3">
      <c r="B280" s="646" t="s">
        <v>273</v>
      </c>
      <c r="C280" s="647"/>
      <c r="D280" s="647"/>
      <c r="E280" s="647"/>
      <c r="F280" s="647"/>
      <c r="G280" s="647"/>
      <c r="H280" s="647"/>
      <c r="I280" s="648"/>
    </row>
    <row r="281" spans="2:9" ht="5.55" hidden="1" customHeight="1" thickBot="1" x14ac:dyDescent="0.35">
      <c r="B281" s="635"/>
      <c r="C281" s="636"/>
      <c r="D281" s="636"/>
      <c r="E281" s="636"/>
      <c r="F281" s="636"/>
      <c r="G281" s="636"/>
      <c r="H281" s="636"/>
      <c r="I281" s="637"/>
    </row>
    <row r="282" spans="2:9" ht="6" hidden="1" customHeight="1" x14ac:dyDescent="0.3">
      <c r="B282" s="279"/>
      <c r="C282" s="279"/>
      <c r="D282" s="279"/>
      <c r="E282" s="279"/>
      <c r="F282" s="279"/>
      <c r="G282" s="279"/>
      <c r="H282" s="279"/>
    </row>
    <row r="283" spans="2:9" ht="30" customHeight="1" x14ac:dyDescent="0.3">
      <c r="B283" s="638" t="s">
        <v>263</v>
      </c>
      <c r="C283" s="639"/>
      <c r="D283" s="639"/>
      <c r="E283" s="639"/>
      <c r="F283" s="639"/>
      <c r="G283" s="639"/>
      <c r="H283" s="639"/>
      <c r="I283" s="640"/>
    </row>
    <row r="284" spans="2:9" ht="15" thickBot="1" x14ac:dyDescent="0.35">
      <c r="B284" s="588" t="str">
        <f>'Budget &amp; Exp Details'!A251</f>
        <v>Item</v>
      </c>
      <c r="C284" s="589" t="str">
        <f>'Budget &amp; Exp Details'!B251</f>
        <v>Description</v>
      </c>
      <c r="D284" s="585" t="str">
        <f>'Budget &amp; Exp Details'!C251</f>
        <v>Amount</v>
      </c>
      <c r="E284" s="585" t="str">
        <f>'Budget &amp; Exp Details'!D251</f>
        <v>Qty</v>
      </c>
      <c r="F284" s="585" t="str">
        <f>'Budget &amp; Exp Details'!E251</f>
        <v>Total Annual</v>
      </c>
      <c r="G284" s="585" t="str">
        <f>'Budget &amp; Exp Details'!F251</f>
        <v># Yrs</v>
      </c>
      <c r="H284" s="585" t="str">
        <f>'Budget &amp; Exp Details'!G251</f>
        <v>Total Budget</v>
      </c>
      <c r="I284" s="283" t="s">
        <v>211</v>
      </c>
    </row>
    <row r="285" spans="2:9" x14ac:dyDescent="0.3">
      <c r="B285" s="342">
        <f>'Budget &amp; Exp Details'!A252</f>
        <v>0</v>
      </c>
      <c r="C285" s="315">
        <f>'Budget &amp; Exp Details'!B252</f>
        <v>0</v>
      </c>
      <c r="D285" s="362">
        <f>'Budget &amp; Exp Details'!C252</f>
        <v>0</v>
      </c>
      <c r="E285" s="322">
        <f>'Budget &amp; Exp Details'!D252</f>
        <v>0</v>
      </c>
      <c r="F285" s="362">
        <f>'Budget &amp; Exp Details'!E252</f>
        <v>0</v>
      </c>
      <c r="G285" s="321">
        <f>'Budget &amp; Exp Details'!F252</f>
        <v>0</v>
      </c>
      <c r="H285" s="362">
        <f>'Budget &amp; Exp Details'!G252</f>
        <v>0</v>
      </c>
      <c r="I285" s="345"/>
    </row>
    <row r="286" spans="2:9" x14ac:dyDescent="0.3">
      <c r="B286" s="342">
        <f>'Budget &amp; Exp Details'!A253</f>
        <v>0</v>
      </c>
      <c r="C286" s="315">
        <f>'Budget &amp; Exp Details'!B253</f>
        <v>0</v>
      </c>
      <c r="D286" s="362">
        <f>'Budget &amp; Exp Details'!C253</f>
        <v>0</v>
      </c>
      <c r="E286" s="322">
        <f>'Budget &amp; Exp Details'!D253</f>
        <v>0</v>
      </c>
      <c r="F286" s="362">
        <f>'Budget &amp; Exp Details'!E253</f>
        <v>0</v>
      </c>
      <c r="G286" s="321">
        <f>'Budget &amp; Exp Details'!F253</f>
        <v>0</v>
      </c>
      <c r="H286" s="362">
        <f>'Budget &amp; Exp Details'!G253</f>
        <v>0</v>
      </c>
      <c r="I286" s="345"/>
    </row>
    <row r="287" spans="2:9" x14ac:dyDescent="0.3">
      <c r="B287" s="342">
        <f>'Budget &amp; Exp Details'!A254</f>
        <v>0</v>
      </c>
      <c r="C287" s="315">
        <f>'Budget &amp; Exp Details'!B254</f>
        <v>0</v>
      </c>
      <c r="D287" s="362">
        <f>'Budget &amp; Exp Details'!C254</f>
        <v>0</v>
      </c>
      <c r="E287" s="322">
        <f>'Budget &amp; Exp Details'!D254</f>
        <v>0</v>
      </c>
      <c r="F287" s="362">
        <f>'Budget &amp; Exp Details'!E254</f>
        <v>0</v>
      </c>
      <c r="G287" s="321">
        <f>'Budget &amp; Exp Details'!F254</f>
        <v>0</v>
      </c>
      <c r="H287" s="362">
        <f>'Budget &amp; Exp Details'!G254</f>
        <v>0</v>
      </c>
      <c r="I287" s="345"/>
    </row>
    <row r="288" spans="2:9" x14ac:dyDescent="0.3">
      <c r="B288" s="342">
        <f>'Budget &amp; Exp Details'!A255</f>
        <v>0</v>
      </c>
      <c r="C288" s="315">
        <f>'Budget &amp; Exp Details'!B255</f>
        <v>0</v>
      </c>
      <c r="D288" s="362">
        <f>'Budget &amp; Exp Details'!C255</f>
        <v>0</v>
      </c>
      <c r="E288" s="322">
        <f>'Budget &amp; Exp Details'!D255</f>
        <v>0</v>
      </c>
      <c r="F288" s="362">
        <f>'Budget &amp; Exp Details'!E255</f>
        <v>0</v>
      </c>
      <c r="G288" s="321">
        <f>'Budget &amp; Exp Details'!F255</f>
        <v>0</v>
      </c>
      <c r="H288" s="362">
        <f>'Budget &amp; Exp Details'!G255</f>
        <v>0</v>
      </c>
      <c r="I288" s="345"/>
    </row>
    <row r="289" spans="2:9" x14ac:dyDescent="0.3">
      <c r="B289" s="342">
        <f>'Budget &amp; Exp Details'!A256</f>
        <v>0</v>
      </c>
      <c r="C289" s="315">
        <f>'Budget &amp; Exp Details'!B256</f>
        <v>0</v>
      </c>
      <c r="D289" s="362">
        <f>'Budget &amp; Exp Details'!C256</f>
        <v>0</v>
      </c>
      <c r="E289" s="322">
        <f>'Budget &amp; Exp Details'!D256</f>
        <v>0</v>
      </c>
      <c r="F289" s="362">
        <f>'Budget &amp; Exp Details'!E256</f>
        <v>0</v>
      </c>
      <c r="G289" s="321">
        <f>'Budget &amp; Exp Details'!F256</f>
        <v>0</v>
      </c>
      <c r="H289" s="362">
        <f>'Budget &amp; Exp Details'!G256</f>
        <v>0</v>
      </c>
      <c r="I289" s="345"/>
    </row>
    <row r="290" spans="2:9" x14ac:dyDescent="0.3">
      <c r="B290" s="342">
        <f>'Budget &amp; Exp Details'!A257</f>
        <v>0</v>
      </c>
      <c r="C290" s="315">
        <f>'Budget &amp; Exp Details'!B257</f>
        <v>0</v>
      </c>
      <c r="D290" s="362">
        <f>'Budget &amp; Exp Details'!C257</f>
        <v>0</v>
      </c>
      <c r="E290" s="322">
        <f>'Budget &amp; Exp Details'!D257</f>
        <v>0</v>
      </c>
      <c r="F290" s="362">
        <f>'Budget &amp; Exp Details'!E257</f>
        <v>0</v>
      </c>
      <c r="G290" s="321">
        <f>'Budget &amp; Exp Details'!F257</f>
        <v>0</v>
      </c>
      <c r="H290" s="362">
        <f>'Budget &amp; Exp Details'!G257</f>
        <v>0</v>
      </c>
      <c r="I290" s="345"/>
    </row>
    <row r="291" spans="2:9" x14ac:dyDescent="0.3">
      <c r="B291" s="342">
        <f>'Budget &amp; Exp Details'!A258</f>
        <v>0</v>
      </c>
      <c r="C291" s="315">
        <f>'Budget &amp; Exp Details'!B258</f>
        <v>0</v>
      </c>
      <c r="D291" s="362">
        <f>'Budget &amp; Exp Details'!C258</f>
        <v>0</v>
      </c>
      <c r="E291" s="322">
        <f>'Budget &amp; Exp Details'!D258</f>
        <v>0</v>
      </c>
      <c r="F291" s="362">
        <f>'Budget &amp; Exp Details'!E258</f>
        <v>0</v>
      </c>
      <c r="G291" s="321">
        <f>'Budget &amp; Exp Details'!F258</f>
        <v>0</v>
      </c>
      <c r="H291" s="362">
        <f>'Budget &amp; Exp Details'!G258</f>
        <v>0</v>
      </c>
      <c r="I291" s="345"/>
    </row>
    <row r="292" spans="2:9" x14ac:dyDescent="0.3">
      <c r="B292" s="342">
        <f>'Budget &amp; Exp Details'!A259</f>
        <v>0</v>
      </c>
      <c r="C292" s="315">
        <f>'Budget &amp; Exp Details'!B259</f>
        <v>0</v>
      </c>
      <c r="D292" s="362">
        <f>'Budget &amp; Exp Details'!C259</f>
        <v>0</v>
      </c>
      <c r="E292" s="322">
        <f>'Budget &amp; Exp Details'!D259</f>
        <v>0</v>
      </c>
      <c r="F292" s="362">
        <f>'Budget &amp; Exp Details'!E259</f>
        <v>0</v>
      </c>
      <c r="G292" s="321">
        <f>'Budget &amp; Exp Details'!F259</f>
        <v>0</v>
      </c>
      <c r="H292" s="362">
        <f>'Budget &amp; Exp Details'!G259</f>
        <v>0</v>
      </c>
      <c r="I292" s="345"/>
    </row>
    <row r="293" spans="2:9" x14ac:dyDescent="0.3">
      <c r="B293" s="342">
        <f>'Budget &amp; Exp Details'!A260</f>
        <v>0</v>
      </c>
      <c r="C293" s="315">
        <f>'Budget &amp; Exp Details'!B260</f>
        <v>0</v>
      </c>
      <c r="D293" s="362">
        <f>'Budget &amp; Exp Details'!C260</f>
        <v>0</v>
      </c>
      <c r="E293" s="322">
        <f>'Budget &amp; Exp Details'!D260</f>
        <v>0</v>
      </c>
      <c r="F293" s="362">
        <f>'Budget &amp; Exp Details'!E260</f>
        <v>0</v>
      </c>
      <c r="G293" s="321">
        <f>'Budget &amp; Exp Details'!F260</f>
        <v>0</v>
      </c>
      <c r="H293" s="362">
        <f>'Budget &amp; Exp Details'!G260</f>
        <v>0</v>
      </c>
      <c r="I293" s="345"/>
    </row>
    <row r="294" spans="2:9" ht="15" thickBot="1" x14ac:dyDescent="0.35">
      <c r="B294" s="343">
        <f>'Budget &amp; Exp Details'!A261</f>
        <v>0</v>
      </c>
      <c r="C294" s="317">
        <f>'Budget &amp; Exp Details'!B261</f>
        <v>0</v>
      </c>
      <c r="D294" s="363">
        <f>'Budget &amp; Exp Details'!C261</f>
        <v>0</v>
      </c>
      <c r="E294" s="323">
        <f>'Budget &amp; Exp Details'!D261</f>
        <v>0</v>
      </c>
      <c r="F294" s="363">
        <f>'Budget &amp; Exp Details'!E261</f>
        <v>0</v>
      </c>
      <c r="G294" s="324">
        <f>'Budget &amp; Exp Details'!F261</f>
        <v>0</v>
      </c>
      <c r="H294" s="363">
        <f>'Budget &amp; Exp Details'!G261</f>
        <v>0</v>
      </c>
      <c r="I294" s="354"/>
    </row>
    <row r="295" spans="2:9" x14ac:dyDescent="0.3">
      <c r="B295" s="374" t="str">
        <f>'Budget &amp; Exp Details'!A262</f>
        <v>Total Other Training Expenses</v>
      </c>
      <c r="C295" s="358"/>
      <c r="D295" s="277"/>
      <c r="E295" s="277"/>
      <c r="F295" s="367">
        <f>'Budget &amp; Exp Details'!E262</f>
        <v>0</v>
      </c>
      <c r="G295" s="277"/>
      <c r="H295" s="367">
        <f>'Budget &amp; Exp Details'!G262</f>
        <v>0</v>
      </c>
      <c r="I295" s="364">
        <f>'Budget &amp; Exp Details'!I262</f>
        <v>0</v>
      </c>
    </row>
    <row r="296" spans="2:9" ht="14.55" customHeight="1" x14ac:dyDescent="0.3">
      <c r="B296" s="641" t="s">
        <v>236</v>
      </c>
      <c r="C296" s="642"/>
      <c r="D296" s="642"/>
      <c r="E296" s="642"/>
      <c r="F296" s="642"/>
      <c r="G296" s="642"/>
      <c r="H296" s="642"/>
      <c r="I296" s="643"/>
    </row>
    <row r="297" spans="2:9" ht="250.05" customHeight="1" x14ac:dyDescent="0.3">
      <c r="B297" s="632" t="s">
        <v>273</v>
      </c>
      <c r="C297" s="633"/>
      <c r="D297" s="633"/>
      <c r="E297" s="633"/>
      <c r="F297" s="633"/>
      <c r="G297" s="633"/>
      <c r="H297" s="633"/>
      <c r="I297" s="634"/>
    </row>
    <row r="298" spans="2:9" ht="5.55" customHeight="1" thickBot="1" x14ac:dyDescent="0.35">
      <c r="B298" s="635"/>
      <c r="C298" s="636"/>
      <c r="D298" s="636"/>
      <c r="E298" s="636"/>
      <c r="F298" s="636"/>
      <c r="G298" s="636"/>
      <c r="H298" s="636"/>
      <c r="I298" s="637"/>
    </row>
    <row r="299" spans="2:9" ht="6" customHeight="1" x14ac:dyDescent="0.3">
      <c r="B299" s="279"/>
      <c r="C299" s="279"/>
      <c r="D299" s="279"/>
      <c r="E299" s="279"/>
      <c r="F299" s="279"/>
      <c r="G299" s="279"/>
      <c r="H299" s="279"/>
    </row>
    <row r="300" spans="2:9" ht="30" hidden="1" customHeight="1" x14ac:dyDescent="0.3">
      <c r="B300" s="638" t="s">
        <v>264</v>
      </c>
      <c r="C300" s="639"/>
      <c r="D300" s="639"/>
      <c r="E300" s="639"/>
      <c r="F300" s="639"/>
      <c r="G300" s="639"/>
      <c r="H300" s="639"/>
      <c r="I300" s="640"/>
    </row>
    <row r="301" spans="2:9" ht="15" hidden="1" thickBot="1" x14ac:dyDescent="0.35">
      <c r="B301" s="588" t="str">
        <f>'Budget &amp; Exp Details'!A267</f>
        <v>Item</v>
      </c>
      <c r="C301" s="589" t="str">
        <f>'Budget &amp; Exp Details'!B267</f>
        <v>Description</v>
      </c>
      <c r="D301" s="585" t="str">
        <f>'Budget &amp; Exp Details'!C267</f>
        <v>Amount</v>
      </c>
      <c r="E301" s="585" t="str">
        <f>'Budget &amp; Exp Details'!D267</f>
        <v>Qty</v>
      </c>
      <c r="F301" s="585" t="str">
        <f>'Budget &amp; Exp Details'!E267</f>
        <v>Total Annual</v>
      </c>
      <c r="G301" s="585" t="str">
        <f>'Budget &amp; Exp Details'!F267</f>
        <v># Yrs</v>
      </c>
      <c r="H301" s="585" t="str">
        <f>'Budget &amp; Exp Details'!G267</f>
        <v>Total Budget</v>
      </c>
      <c r="I301" s="283" t="s">
        <v>211</v>
      </c>
    </row>
    <row r="302" spans="2:9" hidden="1" x14ac:dyDescent="0.3">
      <c r="B302" s="342">
        <f>'Budget &amp; Exp Details'!A268</f>
        <v>0</v>
      </c>
      <c r="C302" s="315">
        <f>'Budget &amp; Exp Details'!B268</f>
        <v>0</v>
      </c>
      <c r="D302" s="362">
        <f>'Budget &amp; Exp Details'!C268</f>
        <v>0</v>
      </c>
      <c r="E302" s="322">
        <f>'Budget &amp; Exp Details'!D268</f>
        <v>0</v>
      </c>
      <c r="F302" s="362">
        <f>'Budget &amp; Exp Details'!E268</f>
        <v>0</v>
      </c>
      <c r="G302" s="321">
        <f>'Budget &amp; Exp Details'!F268</f>
        <v>0</v>
      </c>
      <c r="H302" s="362">
        <f>'Budget &amp; Exp Details'!G268</f>
        <v>0</v>
      </c>
      <c r="I302" s="345"/>
    </row>
    <row r="303" spans="2:9" hidden="1" x14ac:dyDescent="0.3">
      <c r="B303" s="342">
        <f>'Budget &amp; Exp Details'!A269</f>
        <v>0</v>
      </c>
      <c r="C303" s="315">
        <f>'Budget &amp; Exp Details'!B269</f>
        <v>0</v>
      </c>
      <c r="D303" s="362">
        <f>'Budget &amp; Exp Details'!C269</f>
        <v>0</v>
      </c>
      <c r="E303" s="322">
        <f>'Budget &amp; Exp Details'!D269</f>
        <v>0</v>
      </c>
      <c r="F303" s="362">
        <f>'Budget &amp; Exp Details'!E269</f>
        <v>0</v>
      </c>
      <c r="G303" s="321">
        <f>'Budget &amp; Exp Details'!F269</f>
        <v>0</v>
      </c>
      <c r="H303" s="362">
        <f>'Budget &amp; Exp Details'!G269</f>
        <v>0</v>
      </c>
      <c r="I303" s="345"/>
    </row>
    <row r="304" spans="2:9" hidden="1" x14ac:dyDescent="0.3">
      <c r="B304" s="342">
        <f>'Budget &amp; Exp Details'!A270</f>
        <v>0</v>
      </c>
      <c r="C304" s="315">
        <f>'Budget &amp; Exp Details'!B270</f>
        <v>0</v>
      </c>
      <c r="D304" s="362">
        <f>'Budget &amp; Exp Details'!C270</f>
        <v>0</v>
      </c>
      <c r="E304" s="322">
        <f>'Budget &amp; Exp Details'!D270</f>
        <v>0</v>
      </c>
      <c r="F304" s="362">
        <f>'Budget &amp; Exp Details'!E270</f>
        <v>0</v>
      </c>
      <c r="G304" s="321">
        <f>'Budget &amp; Exp Details'!F270</f>
        <v>0</v>
      </c>
      <c r="H304" s="362">
        <f>'Budget &amp; Exp Details'!G270</f>
        <v>0</v>
      </c>
      <c r="I304" s="345"/>
    </row>
    <row r="305" spans="2:9" hidden="1" x14ac:dyDescent="0.3">
      <c r="B305" s="342">
        <f>'Budget &amp; Exp Details'!A271</f>
        <v>0</v>
      </c>
      <c r="C305" s="315">
        <f>'Budget &amp; Exp Details'!B271</f>
        <v>0</v>
      </c>
      <c r="D305" s="362">
        <f>'Budget &amp; Exp Details'!C271</f>
        <v>0</v>
      </c>
      <c r="E305" s="322">
        <f>'Budget &amp; Exp Details'!D271</f>
        <v>0</v>
      </c>
      <c r="F305" s="362">
        <f>'Budget &amp; Exp Details'!E271</f>
        <v>0</v>
      </c>
      <c r="G305" s="321">
        <f>'Budget &amp; Exp Details'!F271</f>
        <v>0</v>
      </c>
      <c r="H305" s="362">
        <f>'Budget &amp; Exp Details'!G271</f>
        <v>0</v>
      </c>
      <c r="I305" s="345"/>
    </row>
    <row r="306" spans="2:9" hidden="1" x14ac:dyDescent="0.3">
      <c r="B306" s="342">
        <f>'Budget &amp; Exp Details'!A272</f>
        <v>0</v>
      </c>
      <c r="C306" s="315">
        <f>'Budget &amp; Exp Details'!B272</f>
        <v>0</v>
      </c>
      <c r="D306" s="362">
        <f>'Budget &amp; Exp Details'!C272</f>
        <v>0</v>
      </c>
      <c r="E306" s="322">
        <f>'Budget &amp; Exp Details'!D272</f>
        <v>0</v>
      </c>
      <c r="F306" s="362">
        <f>'Budget &amp; Exp Details'!E272</f>
        <v>0</v>
      </c>
      <c r="G306" s="321">
        <f>'Budget &amp; Exp Details'!F272</f>
        <v>0</v>
      </c>
      <c r="H306" s="362">
        <f>'Budget &amp; Exp Details'!G272</f>
        <v>0</v>
      </c>
      <c r="I306" s="345"/>
    </row>
    <row r="307" spans="2:9" hidden="1" x14ac:dyDescent="0.3">
      <c r="B307" s="342">
        <f>'Budget &amp; Exp Details'!A273</f>
        <v>0</v>
      </c>
      <c r="C307" s="315">
        <f>'Budget &amp; Exp Details'!B273</f>
        <v>0</v>
      </c>
      <c r="D307" s="362">
        <f>'Budget &amp; Exp Details'!C273</f>
        <v>0</v>
      </c>
      <c r="E307" s="322">
        <f>'Budget &amp; Exp Details'!D273</f>
        <v>0</v>
      </c>
      <c r="F307" s="362">
        <f>'Budget &amp; Exp Details'!E273</f>
        <v>0</v>
      </c>
      <c r="G307" s="321">
        <f>'Budget &amp; Exp Details'!F273</f>
        <v>0</v>
      </c>
      <c r="H307" s="362">
        <f>'Budget &amp; Exp Details'!G273</f>
        <v>0</v>
      </c>
      <c r="I307" s="345"/>
    </row>
    <row r="308" spans="2:9" hidden="1" x14ac:dyDescent="0.3">
      <c r="B308" s="342">
        <f>'Budget &amp; Exp Details'!A274</f>
        <v>0</v>
      </c>
      <c r="C308" s="315">
        <f>'Budget &amp; Exp Details'!B274</f>
        <v>0</v>
      </c>
      <c r="D308" s="362">
        <f>'Budget &amp; Exp Details'!C274</f>
        <v>0</v>
      </c>
      <c r="E308" s="322">
        <f>'Budget &amp; Exp Details'!D274</f>
        <v>0</v>
      </c>
      <c r="F308" s="362">
        <f>'Budget &amp; Exp Details'!E274</f>
        <v>0</v>
      </c>
      <c r="G308" s="321">
        <f>'Budget &amp; Exp Details'!F274</f>
        <v>0</v>
      </c>
      <c r="H308" s="362">
        <f>'Budget &amp; Exp Details'!G274</f>
        <v>0</v>
      </c>
      <c r="I308" s="345"/>
    </row>
    <row r="309" spans="2:9" hidden="1" x14ac:dyDescent="0.3">
      <c r="B309" s="342">
        <f>'Budget &amp; Exp Details'!A275</f>
        <v>0</v>
      </c>
      <c r="C309" s="315">
        <f>'Budget &amp; Exp Details'!B275</f>
        <v>0</v>
      </c>
      <c r="D309" s="362">
        <f>'Budget &amp; Exp Details'!C275</f>
        <v>0</v>
      </c>
      <c r="E309" s="322">
        <f>'Budget &amp; Exp Details'!D275</f>
        <v>0</v>
      </c>
      <c r="F309" s="362">
        <f>'Budget &amp; Exp Details'!E275</f>
        <v>0</v>
      </c>
      <c r="G309" s="321">
        <f>'Budget &amp; Exp Details'!F275</f>
        <v>0</v>
      </c>
      <c r="H309" s="362">
        <f>'Budget &amp; Exp Details'!G275</f>
        <v>0</v>
      </c>
      <c r="I309" s="345"/>
    </row>
    <row r="310" spans="2:9" hidden="1" x14ac:dyDescent="0.3">
      <c r="B310" s="342">
        <f>'Budget &amp; Exp Details'!A276</f>
        <v>0</v>
      </c>
      <c r="C310" s="315">
        <f>'Budget &amp; Exp Details'!B276</f>
        <v>0</v>
      </c>
      <c r="D310" s="362">
        <f>'Budget &amp; Exp Details'!C276</f>
        <v>0</v>
      </c>
      <c r="E310" s="322">
        <f>'Budget &amp; Exp Details'!D276</f>
        <v>0</v>
      </c>
      <c r="F310" s="362">
        <f>'Budget &amp; Exp Details'!E276</f>
        <v>0</v>
      </c>
      <c r="G310" s="321">
        <f>'Budget &amp; Exp Details'!F276</f>
        <v>0</v>
      </c>
      <c r="H310" s="362">
        <f>'Budget &amp; Exp Details'!G276</f>
        <v>0</v>
      </c>
      <c r="I310" s="345"/>
    </row>
    <row r="311" spans="2:9" ht="15" hidden="1" thickBot="1" x14ac:dyDescent="0.35">
      <c r="B311" s="343">
        <f>'Budget &amp; Exp Details'!A277</f>
        <v>0</v>
      </c>
      <c r="C311" s="317">
        <f>'Budget &amp; Exp Details'!B277</f>
        <v>0</v>
      </c>
      <c r="D311" s="363">
        <f>'Budget &amp; Exp Details'!C277</f>
        <v>0</v>
      </c>
      <c r="E311" s="323">
        <f>'Budget &amp; Exp Details'!D277</f>
        <v>0</v>
      </c>
      <c r="F311" s="363">
        <f>'Budget &amp; Exp Details'!E277</f>
        <v>0</v>
      </c>
      <c r="G311" s="324">
        <f>'Budget &amp; Exp Details'!F277</f>
        <v>0</v>
      </c>
      <c r="H311" s="363">
        <f>'Budget &amp; Exp Details'!G277</f>
        <v>0</v>
      </c>
      <c r="I311" s="354"/>
    </row>
    <row r="312" spans="2:9" hidden="1" x14ac:dyDescent="0.3">
      <c r="B312" s="374" t="str">
        <f>'Budget &amp; Exp Details'!A278</f>
        <v>Total Other Training</v>
      </c>
      <c r="C312" s="358"/>
      <c r="D312" s="277"/>
      <c r="E312" s="277"/>
      <c r="F312" s="367">
        <f>'Budget &amp; Exp Details'!E278</f>
        <v>0</v>
      </c>
      <c r="G312" s="277"/>
      <c r="H312" s="367">
        <f>'Budget &amp; Exp Details'!G278</f>
        <v>0</v>
      </c>
      <c r="I312" s="364">
        <f>'Budget &amp; Exp Details'!I278</f>
        <v>0</v>
      </c>
    </row>
    <row r="313" spans="2:9" ht="14.55" hidden="1" customHeight="1" x14ac:dyDescent="0.3">
      <c r="B313" s="641" t="s">
        <v>236</v>
      </c>
      <c r="C313" s="642"/>
      <c r="D313" s="642"/>
      <c r="E313" s="642"/>
      <c r="F313" s="642"/>
      <c r="G313" s="642"/>
      <c r="H313" s="642"/>
      <c r="I313" s="643"/>
    </row>
    <row r="314" spans="2:9" ht="250.05" hidden="1" customHeight="1" x14ac:dyDescent="0.3">
      <c r="B314" s="646" t="s">
        <v>273</v>
      </c>
      <c r="C314" s="647"/>
      <c r="D314" s="647"/>
      <c r="E314" s="647"/>
      <c r="F314" s="647"/>
      <c r="G314" s="647"/>
      <c r="H314" s="647"/>
      <c r="I314" s="648"/>
    </row>
    <row r="315" spans="2:9" ht="5.55" hidden="1" customHeight="1" thickBot="1" x14ac:dyDescent="0.35">
      <c r="B315" s="635"/>
      <c r="C315" s="636"/>
      <c r="D315" s="636"/>
      <c r="E315" s="636"/>
      <c r="F315" s="636"/>
      <c r="G315" s="636"/>
      <c r="H315" s="636"/>
      <c r="I315" s="637"/>
    </row>
    <row r="316" spans="2:9" ht="6" hidden="1" customHeight="1" x14ac:dyDescent="0.3">
      <c r="B316" s="279"/>
      <c r="C316" s="279"/>
      <c r="D316" s="279"/>
      <c r="E316" s="279"/>
      <c r="F316" s="279"/>
      <c r="G316" s="279"/>
      <c r="H316" s="279"/>
    </row>
    <row r="317" spans="2:9" ht="30" customHeight="1" x14ac:dyDescent="0.3">
      <c r="B317" s="638" t="s">
        <v>301</v>
      </c>
      <c r="C317" s="639"/>
      <c r="D317" s="639"/>
      <c r="E317" s="639"/>
      <c r="F317" s="639"/>
      <c r="G317" s="639"/>
      <c r="H317" s="639"/>
      <c r="I317" s="640"/>
    </row>
    <row r="318" spans="2:9" ht="15" thickBot="1" x14ac:dyDescent="0.35">
      <c r="B318" s="588" t="str">
        <f>'Budget &amp; Exp Details'!A283</f>
        <v>Item</v>
      </c>
      <c r="C318" s="589" t="str">
        <f>'Budget &amp; Exp Details'!B283</f>
        <v>Description</v>
      </c>
      <c r="D318" s="585" t="str">
        <f>'Budget &amp; Exp Details'!C283</f>
        <v>Amount</v>
      </c>
      <c r="E318" s="585" t="str">
        <f>'Budget &amp; Exp Details'!D283</f>
        <v>Qty</v>
      </c>
      <c r="F318" s="585" t="str">
        <f>'Budget &amp; Exp Details'!E283</f>
        <v>Total Annual</v>
      </c>
      <c r="G318" s="585" t="str">
        <f>'Budget &amp; Exp Details'!F283</f>
        <v># Yrs</v>
      </c>
      <c r="H318" s="585" t="str">
        <f>'Budget &amp; Exp Details'!G283</f>
        <v>Total Budget</v>
      </c>
      <c r="I318" s="283" t="s">
        <v>211</v>
      </c>
    </row>
    <row r="319" spans="2:9" x14ac:dyDescent="0.3">
      <c r="B319" s="342">
        <f>'Budget &amp; Exp Details'!A284</f>
        <v>0</v>
      </c>
      <c r="C319" s="315">
        <f>'Budget &amp; Exp Details'!B284</f>
        <v>0</v>
      </c>
      <c r="D319" s="362">
        <f>'Budget &amp; Exp Details'!C284</f>
        <v>0</v>
      </c>
      <c r="E319" s="322">
        <f>'Budget &amp; Exp Details'!D284</f>
        <v>0</v>
      </c>
      <c r="F319" s="362">
        <f>'Budget &amp; Exp Details'!E284</f>
        <v>0</v>
      </c>
      <c r="G319" s="321">
        <f>'Budget &amp; Exp Details'!F284</f>
        <v>0</v>
      </c>
      <c r="H319" s="362">
        <f>'Budget &amp; Exp Details'!G284</f>
        <v>0</v>
      </c>
      <c r="I319" s="345"/>
    </row>
    <row r="320" spans="2:9" x14ac:dyDescent="0.3">
      <c r="B320" s="342">
        <f>'Budget &amp; Exp Details'!A285</f>
        <v>0</v>
      </c>
      <c r="C320" s="315">
        <f>'Budget &amp; Exp Details'!B285</f>
        <v>0</v>
      </c>
      <c r="D320" s="362">
        <f>'Budget &amp; Exp Details'!C285</f>
        <v>0</v>
      </c>
      <c r="E320" s="322">
        <f>'Budget &amp; Exp Details'!D285</f>
        <v>0</v>
      </c>
      <c r="F320" s="362">
        <f>'Budget &amp; Exp Details'!E285</f>
        <v>0</v>
      </c>
      <c r="G320" s="321">
        <f>'Budget &amp; Exp Details'!F285</f>
        <v>0</v>
      </c>
      <c r="H320" s="362">
        <f>'Budget &amp; Exp Details'!G285</f>
        <v>0</v>
      </c>
      <c r="I320" s="345"/>
    </row>
    <row r="321" spans="2:9" x14ac:dyDescent="0.3">
      <c r="B321" s="342">
        <f>'Budget &amp; Exp Details'!A286</f>
        <v>0</v>
      </c>
      <c r="C321" s="315">
        <f>'Budget &amp; Exp Details'!B286</f>
        <v>0</v>
      </c>
      <c r="D321" s="362">
        <f>'Budget &amp; Exp Details'!C286</f>
        <v>0</v>
      </c>
      <c r="E321" s="322">
        <f>'Budget &amp; Exp Details'!D286</f>
        <v>0</v>
      </c>
      <c r="F321" s="362">
        <f>'Budget &amp; Exp Details'!E286</f>
        <v>0</v>
      </c>
      <c r="G321" s="321">
        <f>'Budget &amp; Exp Details'!F286</f>
        <v>0</v>
      </c>
      <c r="H321" s="362">
        <f>'Budget &amp; Exp Details'!G286</f>
        <v>0</v>
      </c>
      <c r="I321" s="345"/>
    </row>
    <row r="322" spans="2:9" x14ac:dyDescent="0.3">
      <c r="B322" s="342">
        <f>'Budget &amp; Exp Details'!A287</f>
        <v>0</v>
      </c>
      <c r="C322" s="315">
        <f>'Budget &amp; Exp Details'!B287</f>
        <v>0</v>
      </c>
      <c r="D322" s="362">
        <f>'Budget &amp; Exp Details'!C287</f>
        <v>0</v>
      </c>
      <c r="E322" s="322">
        <f>'Budget &amp; Exp Details'!D287</f>
        <v>0</v>
      </c>
      <c r="F322" s="362">
        <f>'Budget &amp; Exp Details'!E287</f>
        <v>0</v>
      </c>
      <c r="G322" s="321">
        <f>'Budget &amp; Exp Details'!F287</f>
        <v>0</v>
      </c>
      <c r="H322" s="362">
        <f>'Budget &amp; Exp Details'!G287</f>
        <v>0</v>
      </c>
      <c r="I322" s="345"/>
    </row>
    <row r="323" spans="2:9" x14ac:dyDescent="0.3">
      <c r="B323" s="342">
        <f>'Budget &amp; Exp Details'!A288</f>
        <v>0</v>
      </c>
      <c r="C323" s="315">
        <f>'Budget &amp; Exp Details'!B288</f>
        <v>0</v>
      </c>
      <c r="D323" s="362">
        <f>'Budget &amp; Exp Details'!C288</f>
        <v>0</v>
      </c>
      <c r="E323" s="322">
        <f>'Budget &amp; Exp Details'!D288</f>
        <v>0</v>
      </c>
      <c r="F323" s="362">
        <f>'Budget &amp; Exp Details'!E288</f>
        <v>0</v>
      </c>
      <c r="G323" s="321">
        <f>'Budget &amp; Exp Details'!F288</f>
        <v>0</v>
      </c>
      <c r="H323" s="362">
        <f>'Budget &amp; Exp Details'!G288</f>
        <v>0</v>
      </c>
      <c r="I323" s="345"/>
    </row>
    <row r="324" spans="2:9" x14ac:dyDescent="0.3">
      <c r="B324" s="342">
        <f>'Budget &amp; Exp Details'!A289</f>
        <v>0</v>
      </c>
      <c r="C324" s="315">
        <f>'Budget &amp; Exp Details'!B289</f>
        <v>0</v>
      </c>
      <c r="D324" s="362">
        <f>'Budget &amp; Exp Details'!C289</f>
        <v>0</v>
      </c>
      <c r="E324" s="322">
        <f>'Budget &amp; Exp Details'!D289</f>
        <v>0</v>
      </c>
      <c r="F324" s="362">
        <f>'Budget &amp; Exp Details'!E289</f>
        <v>0</v>
      </c>
      <c r="G324" s="321">
        <f>'Budget &amp; Exp Details'!F289</f>
        <v>0</v>
      </c>
      <c r="H324" s="362">
        <f>'Budget &amp; Exp Details'!G289</f>
        <v>0</v>
      </c>
      <c r="I324" s="345"/>
    </row>
    <row r="325" spans="2:9" x14ac:dyDescent="0.3">
      <c r="B325" s="342">
        <f>'Budget &amp; Exp Details'!A290</f>
        <v>0</v>
      </c>
      <c r="C325" s="315">
        <f>'Budget &amp; Exp Details'!B290</f>
        <v>0</v>
      </c>
      <c r="D325" s="362">
        <f>'Budget &amp; Exp Details'!C290</f>
        <v>0</v>
      </c>
      <c r="E325" s="322">
        <f>'Budget &amp; Exp Details'!D290</f>
        <v>0</v>
      </c>
      <c r="F325" s="362">
        <f>'Budget &amp; Exp Details'!E290</f>
        <v>0</v>
      </c>
      <c r="G325" s="321">
        <f>'Budget &amp; Exp Details'!F290</f>
        <v>0</v>
      </c>
      <c r="H325" s="362">
        <f>'Budget &amp; Exp Details'!G290</f>
        <v>0</v>
      </c>
      <c r="I325" s="345"/>
    </row>
    <row r="326" spans="2:9" x14ac:dyDescent="0.3">
      <c r="B326" s="342">
        <f>'Budget &amp; Exp Details'!A291</f>
        <v>0</v>
      </c>
      <c r="C326" s="315">
        <f>'Budget &amp; Exp Details'!B291</f>
        <v>0</v>
      </c>
      <c r="D326" s="362">
        <f>'Budget &amp; Exp Details'!C291</f>
        <v>0</v>
      </c>
      <c r="E326" s="322">
        <f>'Budget &amp; Exp Details'!D291</f>
        <v>0</v>
      </c>
      <c r="F326" s="362">
        <f>'Budget &amp; Exp Details'!E291</f>
        <v>0</v>
      </c>
      <c r="G326" s="321">
        <f>'Budget &amp; Exp Details'!F291</f>
        <v>0</v>
      </c>
      <c r="H326" s="362">
        <f>'Budget &amp; Exp Details'!G291</f>
        <v>0</v>
      </c>
      <c r="I326" s="345"/>
    </row>
    <row r="327" spans="2:9" x14ac:dyDescent="0.3">
      <c r="B327" s="342">
        <f>'Budget &amp; Exp Details'!A292</f>
        <v>0</v>
      </c>
      <c r="C327" s="315">
        <f>'Budget &amp; Exp Details'!B292</f>
        <v>0</v>
      </c>
      <c r="D327" s="362">
        <f>'Budget &amp; Exp Details'!C292</f>
        <v>0</v>
      </c>
      <c r="E327" s="322">
        <f>'Budget &amp; Exp Details'!D292</f>
        <v>0</v>
      </c>
      <c r="F327" s="362">
        <f>'Budget &amp; Exp Details'!E292</f>
        <v>0</v>
      </c>
      <c r="G327" s="321">
        <f>'Budget &amp; Exp Details'!F292</f>
        <v>0</v>
      </c>
      <c r="H327" s="362">
        <f>'Budget &amp; Exp Details'!G292</f>
        <v>0</v>
      </c>
      <c r="I327" s="345"/>
    </row>
    <row r="328" spans="2:9" ht="15" thickBot="1" x14ac:dyDescent="0.35">
      <c r="B328" s="343">
        <f>'Budget &amp; Exp Details'!A293</f>
        <v>0</v>
      </c>
      <c r="C328" s="317">
        <f>'Budget &amp; Exp Details'!B293</f>
        <v>0</v>
      </c>
      <c r="D328" s="363">
        <f>'Budget &amp; Exp Details'!C293</f>
        <v>0</v>
      </c>
      <c r="E328" s="323">
        <f>'Budget &amp; Exp Details'!D293</f>
        <v>0</v>
      </c>
      <c r="F328" s="363">
        <f>'Budget &amp; Exp Details'!E293</f>
        <v>0</v>
      </c>
      <c r="G328" s="324">
        <f>'Budget &amp; Exp Details'!F293</f>
        <v>0</v>
      </c>
      <c r="H328" s="363">
        <f>'Budget &amp; Exp Details'!G293</f>
        <v>0</v>
      </c>
      <c r="I328" s="354"/>
    </row>
    <row r="329" spans="2:9" ht="28.95" customHeight="1" x14ac:dyDescent="0.3">
      <c r="B329" s="644" t="str">
        <f>'Budget &amp; Exp Details'!A294</f>
        <v>Total Apprenticeship Training - Related Technical Instruction</v>
      </c>
      <c r="C329" s="645"/>
      <c r="D329" s="277"/>
      <c r="E329" s="277"/>
      <c r="F329" s="367">
        <f>'Budget &amp; Exp Details'!E294</f>
        <v>0</v>
      </c>
      <c r="G329" s="277"/>
      <c r="H329" s="367">
        <f>'Budget &amp; Exp Details'!G294</f>
        <v>0</v>
      </c>
      <c r="I329" s="364">
        <f>'Budget &amp; Exp Details'!I294</f>
        <v>0</v>
      </c>
    </row>
    <row r="330" spans="2:9" ht="14.55" customHeight="1" x14ac:dyDescent="0.3">
      <c r="B330" s="641" t="s">
        <v>236</v>
      </c>
      <c r="C330" s="642"/>
      <c r="D330" s="642"/>
      <c r="E330" s="642"/>
      <c r="F330" s="642"/>
      <c r="G330" s="642"/>
      <c r="H330" s="642"/>
      <c r="I330" s="643"/>
    </row>
    <row r="331" spans="2:9" ht="250.05" customHeight="1" x14ac:dyDescent="0.3">
      <c r="B331" s="632" t="s">
        <v>273</v>
      </c>
      <c r="C331" s="633"/>
      <c r="D331" s="633"/>
      <c r="E331" s="633"/>
      <c r="F331" s="633"/>
      <c r="G331" s="633"/>
      <c r="H331" s="633"/>
      <c r="I331" s="634"/>
    </row>
    <row r="332" spans="2:9" ht="5.55" customHeight="1" thickBot="1" x14ac:dyDescent="0.35">
      <c r="B332" s="635"/>
      <c r="C332" s="636"/>
      <c r="D332" s="636"/>
      <c r="E332" s="636"/>
      <c r="F332" s="636"/>
      <c r="G332" s="636"/>
      <c r="H332" s="636"/>
      <c r="I332" s="637"/>
    </row>
    <row r="333" spans="2:9" ht="6" customHeight="1" x14ac:dyDescent="0.3">
      <c r="B333" s="279"/>
      <c r="C333" s="279"/>
      <c r="D333" s="279"/>
      <c r="E333" s="279"/>
      <c r="F333" s="279"/>
      <c r="G333" s="279"/>
      <c r="H333" s="279"/>
    </row>
    <row r="334" spans="2:9" ht="30" customHeight="1" x14ac:dyDescent="0.3">
      <c r="B334" s="638" t="s">
        <v>302</v>
      </c>
      <c r="C334" s="639"/>
      <c r="D334" s="639"/>
      <c r="E334" s="639"/>
      <c r="F334" s="639"/>
      <c r="G334" s="639"/>
      <c r="H334" s="639"/>
      <c r="I334" s="640"/>
    </row>
    <row r="335" spans="2:9" ht="15" thickBot="1" x14ac:dyDescent="0.35">
      <c r="B335" s="588" t="str">
        <f>'Budget &amp; Exp Details'!A299</f>
        <v>Item</v>
      </c>
      <c r="C335" s="589" t="str">
        <f>'Budget &amp; Exp Details'!B299</f>
        <v>Description</v>
      </c>
      <c r="D335" s="585" t="str">
        <f>'Budget &amp; Exp Details'!C299</f>
        <v>Amount</v>
      </c>
      <c r="E335" s="585" t="str">
        <f>'Budget &amp; Exp Details'!D299</f>
        <v>Qty</v>
      </c>
      <c r="F335" s="585" t="str">
        <f>'Budget &amp; Exp Details'!E299</f>
        <v>Total Annual</v>
      </c>
      <c r="G335" s="585" t="str">
        <f>'Budget &amp; Exp Details'!F299</f>
        <v># Yrs</v>
      </c>
      <c r="H335" s="585" t="str">
        <f>'Budget &amp; Exp Details'!G299</f>
        <v>Total Budget</v>
      </c>
      <c r="I335" s="283" t="s">
        <v>211</v>
      </c>
    </row>
    <row r="336" spans="2:9" x14ac:dyDescent="0.3">
      <c r="B336" s="342">
        <f>'Budget &amp; Exp Details'!A300</f>
        <v>0</v>
      </c>
      <c r="C336" s="315">
        <f>'Budget &amp; Exp Details'!B300</f>
        <v>0</v>
      </c>
      <c r="D336" s="362">
        <f>'Budget &amp; Exp Details'!C300</f>
        <v>0</v>
      </c>
      <c r="E336" s="322">
        <f>'Budget &amp; Exp Details'!D300</f>
        <v>0</v>
      </c>
      <c r="F336" s="362">
        <f>'Budget &amp; Exp Details'!E300</f>
        <v>0</v>
      </c>
      <c r="G336" s="321">
        <f>'Budget &amp; Exp Details'!F300</f>
        <v>0</v>
      </c>
      <c r="H336" s="362">
        <f>'Budget &amp; Exp Details'!G300</f>
        <v>0</v>
      </c>
      <c r="I336" s="345"/>
    </row>
    <row r="337" spans="2:9" x14ac:dyDescent="0.3">
      <c r="B337" s="342">
        <f>'Budget &amp; Exp Details'!A301</f>
        <v>0</v>
      </c>
      <c r="C337" s="315">
        <f>'Budget &amp; Exp Details'!B301</f>
        <v>0</v>
      </c>
      <c r="D337" s="362">
        <f>'Budget &amp; Exp Details'!C301</f>
        <v>0</v>
      </c>
      <c r="E337" s="322">
        <f>'Budget &amp; Exp Details'!D301</f>
        <v>0</v>
      </c>
      <c r="F337" s="362">
        <f>'Budget &amp; Exp Details'!E301</f>
        <v>0</v>
      </c>
      <c r="G337" s="321">
        <f>'Budget &amp; Exp Details'!F301</f>
        <v>0</v>
      </c>
      <c r="H337" s="362">
        <f>'Budget &amp; Exp Details'!G301</f>
        <v>0</v>
      </c>
      <c r="I337" s="345"/>
    </row>
    <row r="338" spans="2:9" x14ac:dyDescent="0.3">
      <c r="B338" s="342">
        <f>'Budget &amp; Exp Details'!A302</f>
        <v>0</v>
      </c>
      <c r="C338" s="315">
        <f>'Budget &amp; Exp Details'!B302</f>
        <v>0</v>
      </c>
      <c r="D338" s="362">
        <f>'Budget &amp; Exp Details'!C302</f>
        <v>0</v>
      </c>
      <c r="E338" s="322">
        <f>'Budget &amp; Exp Details'!D302</f>
        <v>0</v>
      </c>
      <c r="F338" s="362">
        <f>'Budget &amp; Exp Details'!E302</f>
        <v>0</v>
      </c>
      <c r="G338" s="321">
        <f>'Budget &amp; Exp Details'!F302</f>
        <v>0</v>
      </c>
      <c r="H338" s="362">
        <f>'Budget &amp; Exp Details'!G302</f>
        <v>0</v>
      </c>
      <c r="I338" s="345"/>
    </row>
    <row r="339" spans="2:9" x14ac:dyDescent="0.3">
      <c r="B339" s="342">
        <f>'Budget &amp; Exp Details'!A303</f>
        <v>0</v>
      </c>
      <c r="C339" s="315">
        <f>'Budget &amp; Exp Details'!B303</f>
        <v>0</v>
      </c>
      <c r="D339" s="362">
        <f>'Budget &amp; Exp Details'!C303</f>
        <v>0</v>
      </c>
      <c r="E339" s="322">
        <f>'Budget &amp; Exp Details'!D303</f>
        <v>0</v>
      </c>
      <c r="F339" s="362">
        <f>'Budget &amp; Exp Details'!E303</f>
        <v>0</v>
      </c>
      <c r="G339" s="321">
        <f>'Budget &amp; Exp Details'!F303</f>
        <v>0</v>
      </c>
      <c r="H339" s="362">
        <f>'Budget &amp; Exp Details'!G303</f>
        <v>0</v>
      </c>
      <c r="I339" s="345"/>
    </row>
    <row r="340" spans="2:9" x14ac:dyDescent="0.3">
      <c r="B340" s="342">
        <f>'Budget &amp; Exp Details'!A304</f>
        <v>0</v>
      </c>
      <c r="C340" s="315">
        <f>'Budget &amp; Exp Details'!B304</f>
        <v>0</v>
      </c>
      <c r="D340" s="362">
        <f>'Budget &amp; Exp Details'!C304</f>
        <v>0</v>
      </c>
      <c r="E340" s="322">
        <f>'Budget &amp; Exp Details'!D304</f>
        <v>0</v>
      </c>
      <c r="F340" s="362">
        <f>'Budget &amp; Exp Details'!E304</f>
        <v>0</v>
      </c>
      <c r="G340" s="321">
        <f>'Budget &amp; Exp Details'!F304</f>
        <v>0</v>
      </c>
      <c r="H340" s="362">
        <f>'Budget &amp; Exp Details'!G304</f>
        <v>0</v>
      </c>
      <c r="I340" s="345"/>
    </row>
    <row r="341" spans="2:9" x14ac:dyDescent="0.3">
      <c r="B341" s="342">
        <f>'Budget &amp; Exp Details'!A305</f>
        <v>0</v>
      </c>
      <c r="C341" s="315">
        <f>'Budget &amp; Exp Details'!B305</f>
        <v>0</v>
      </c>
      <c r="D341" s="362">
        <f>'Budget &amp; Exp Details'!C305</f>
        <v>0</v>
      </c>
      <c r="E341" s="322">
        <f>'Budget &amp; Exp Details'!D305</f>
        <v>0</v>
      </c>
      <c r="F341" s="362">
        <f>'Budget &amp; Exp Details'!E305</f>
        <v>0</v>
      </c>
      <c r="G341" s="321">
        <f>'Budget &amp; Exp Details'!F305</f>
        <v>0</v>
      </c>
      <c r="H341" s="362">
        <f>'Budget &amp; Exp Details'!G305</f>
        <v>0</v>
      </c>
      <c r="I341" s="345"/>
    </row>
    <row r="342" spans="2:9" x14ac:dyDescent="0.3">
      <c r="B342" s="342">
        <f>'Budget &amp; Exp Details'!A306</f>
        <v>0</v>
      </c>
      <c r="C342" s="315">
        <f>'Budget &amp; Exp Details'!B306</f>
        <v>0</v>
      </c>
      <c r="D342" s="362">
        <f>'Budget &amp; Exp Details'!C306</f>
        <v>0</v>
      </c>
      <c r="E342" s="322">
        <f>'Budget &amp; Exp Details'!D306</f>
        <v>0</v>
      </c>
      <c r="F342" s="362">
        <f>'Budget &amp; Exp Details'!E306</f>
        <v>0</v>
      </c>
      <c r="G342" s="321">
        <f>'Budget &amp; Exp Details'!F306</f>
        <v>0</v>
      </c>
      <c r="H342" s="362">
        <f>'Budget &amp; Exp Details'!G306</f>
        <v>0</v>
      </c>
      <c r="I342" s="345"/>
    </row>
    <row r="343" spans="2:9" x14ac:dyDescent="0.3">
      <c r="B343" s="342">
        <f>'Budget &amp; Exp Details'!A307</f>
        <v>0</v>
      </c>
      <c r="C343" s="315">
        <f>'Budget &amp; Exp Details'!B307</f>
        <v>0</v>
      </c>
      <c r="D343" s="362">
        <f>'Budget &amp; Exp Details'!C307</f>
        <v>0</v>
      </c>
      <c r="E343" s="322">
        <f>'Budget &amp; Exp Details'!D307</f>
        <v>0</v>
      </c>
      <c r="F343" s="362">
        <f>'Budget &amp; Exp Details'!E307</f>
        <v>0</v>
      </c>
      <c r="G343" s="321">
        <f>'Budget &amp; Exp Details'!F307</f>
        <v>0</v>
      </c>
      <c r="H343" s="362">
        <f>'Budget &amp; Exp Details'!G307</f>
        <v>0</v>
      </c>
      <c r="I343" s="345"/>
    </row>
    <row r="344" spans="2:9" x14ac:dyDescent="0.3">
      <c r="B344" s="342">
        <f>'Budget &amp; Exp Details'!A308</f>
        <v>0</v>
      </c>
      <c r="C344" s="315">
        <f>'Budget &amp; Exp Details'!B308</f>
        <v>0</v>
      </c>
      <c r="D344" s="362">
        <f>'Budget &amp; Exp Details'!C308</f>
        <v>0</v>
      </c>
      <c r="E344" s="322">
        <f>'Budget &amp; Exp Details'!D308</f>
        <v>0</v>
      </c>
      <c r="F344" s="362">
        <f>'Budget &amp; Exp Details'!E308</f>
        <v>0</v>
      </c>
      <c r="G344" s="321">
        <f>'Budget &amp; Exp Details'!F308</f>
        <v>0</v>
      </c>
      <c r="H344" s="362">
        <f>'Budget &amp; Exp Details'!G308</f>
        <v>0</v>
      </c>
      <c r="I344" s="345"/>
    </row>
    <row r="345" spans="2:9" ht="15" thickBot="1" x14ac:dyDescent="0.35">
      <c r="B345" s="343">
        <f>'Budget &amp; Exp Details'!A309</f>
        <v>0</v>
      </c>
      <c r="C345" s="317">
        <f>'Budget &amp; Exp Details'!B309</f>
        <v>0</v>
      </c>
      <c r="D345" s="363">
        <f>'Budget &amp; Exp Details'!C309</f>
        <v>0</v>
      </c>
      <c r="E345" s="323">
        <f>'Budget &amp; Exp Details'!D309</f>
        <v>0</v>
      </c>
      <c r="F345" s="363">
        <f>'Budget &amp; Exp Details'!E309</f>
        <v>0</v>
      </c>
      <c r="G345" s="324">
        <f>'Budget &amp; Exp Details'!F309</f>
        <v>0</v>
      </c>
      <c r="H345" s="363">
        <f>'Budget &amp; Exp Details'!G309</f>
        <v>0</v>
      </c>
      <c r="I345" s="354"/>
    </row>
    <row r="346" spans="2:9" ht="28.95" customHeight="1" x14ac:dyDescent="0.3">
      <c r="B346" s="649" t="str">
        <f>'Budget &amp; Exp Details'!A310</f>
        <v>Total Incumbent Worker Training - On The Job (OJT) Reimbursements</v>
      </c>
      <c r="C346" s="650"/>
      <c r="D346" s="277"/>
      <c r="E346" s="277"/>
      <c r="F346" s="367">
        <f>'Budget &amp; Exp Details'!E310</f>
        <v>0</v>
      </c>
      <c r="G346" s="277"/>
      <c r="H346" s="367">
        <f>'Budget &amp; Exp Details'!G310</f>
        <v>0</v>
      </c>
      <c r="I346" s="364">
        <f>'Budget &amp; Exp Details'!I310</f>
        <v>0</v>
      </c>
    </row>
    <row r="347" spans="2:9" ht="14.55" customHeight="1" x14ac:dyDescent="0.3">
      <c r="B347" s="641" t="s">
        <v>236</v>
      </c>
      <c r="C347" s="642"/>
      <c r="D347" s="642"/>
      <c r="E347" s="642"/>
      <c r="F347" s="642"/>
      <c r="G347" s="642"/>
      <c r="H347" s="642"/>
      <c r="I347" s="643"/>
    </row>
    <row r="348" spans="2:9" ht="250.05" customHeight="1" x14ac:dyDescent="0.3">
      <c r="B348" s="632" t="s">
        <v>273</v>
      </c>
      <c r="C348" s="633"/>
      <c r="D348" s="633"/>
      <c r="E348" s="633"/>
      <c r="F348" s="633"/>
      <c r="G348" s="633"/>
      <c r="H348" s="633"/>
      <c r="I348" s="634"/>
    </row>
    <row r="349" spans="2:9" ht="5.55" customHeight="1" thickBot="1" x14ac:dyDescent="0.35">
      <c r="B349" s="635"/>
      <c r="C349" s="636"/>
      <c r="D349" s="636"/>
      <c r="E349" s="636"/>
      <c r="F349" s="636"/>
      <c r="G349" s="636"/>
      <c r="H349" s="636"/>
      <c r="I349" s="637"/>
    </row>
    <row r="350" spans="2:9" ht="6" customHeight="1" x14ac:dyDescent="0.3">
      <c r="B350" s="279"/>
      <c r="C350" s="279"/>
      <c r="D350" s="279"/>
      <c r="E350" s="279"/>
      <c r="F350" s="279"/>
      <c r="G350" s="279"/>
      <c r="H350" s="279"/>
    </row>
    <row r="351" spans="2:9" ht="30" hidden="1" customHeight="1" x14ac:dyDescent="0.3">
      <c r="B351" s="638" t="s">
        <v>268</v>
      </c>
      <c r="C351" s="639"/>
      <c r="D351" s="639"/>
      <c r="E351" s="639"/>
      <c r="F351" s="639"/>
      <c r="G351" s="639"/>
      <c r="H351" s="639"/>
      <c r="I351" s="640"/>
    </row>
    <row r="352" spans="2:9" ht="15" hidden="1" thickBot="1" x14ac:dyDescent="0.35">
      <c r="B352" s="588" t="str">
        <f>'Budget &amp; Exp Details'!A315</f>
        <v>Item</v>
      </c>
      <c r="C352" s="589" t="str">
        <f>'Budget &amp; Exp Details'!B315</f>
        <v>Description</v>
      </c>
      <c r="D352" s="585" t="str">
        <f>'Budget &amp; Exp Details'!C315</f>
        <v>Amount</v>
      </c>
      <c r="E352" s="585" t="str">
        <f>'Budget &amp; Exp Details'!D315</f>
        <v>Qty</v>
      </c>
      <c r="F352" s="585" t="str">
        <f>'Budget &amp; Exp Details'!E315</f>
        <v>Total Annual</v>
      </c>
      <c r="G352" s="585" t="str">
        <f>'Budget &amp; Exp Details'!F315</f>
        <v># Yrs</v>
      </c>
      <c r="H352" s="585" t="str">
        <f>'Budget &amp; Exp Details'!G315</f>
        <v>Total Budget</v>
      </c>
      <c r="I352" s="283" t="s">
        <v>211</v>
      </c>
    </row>
    <row r="353" spans="2:9" hidden="1" x14ac:dyDescent="0.3">
      <c r="B353" s="342">
        <f>'Budget &amp; Exp Details'!A316</f>
        <v>0</v>
      </c>
      <c r="C353" s="315">
        <f>'Budget &amp; Exp Details'!B316</f>
        <v>0</v>
      </c>
      <c r="D353" s="362">
        <f>'Budget &amp; Exp Details'!C316</f>
        <v>0</v>
      </c>
      <c r="E353" s="322">
        <f>'Budget &amp; Exp Details'!D316</f>
        <v>0</v>
      </c>
      <c r="F353" s="362">
        <f>'Budget &amp; Exp Details'!E316</f>
        <v>0</v>
      </c>
      <c r="G353" s="321">
        <f>'Budget &amp; Exp Details'!F316</f>
        <v>0</v>
      </c>
      <c r="H353" s="362">
        <f>'Budget &amp; Exp Details'!G316</f>
        <v>0</v>
      </c>
      <c r="I353" s="345"/>
    </row>
    <row r="354" spans="2:9" hidden="1" x14ac:dyDescent="0.3">
      <c r="B354" s="342">
        <f>'Budget &amp; Exp Details'!A317</f>
        <v>0</v>
      </c>
      <c r="C354" s="315">
        <f>'Budget &amp; Exp Details'!B317</f>
        <v>0</v>
      </c>
      <c r="D354" s="362">
        <f>'Budget &amp; Exp Details'!C317</f>
        <v>0</v>
      </c>
      <c r="E354" s="322">
        <f>'Budget &amp; Exp Details'!D317</f>
        <v>0</v>
      </c>
      <c r="F354" s="362">
        <f>'Budget &amp; Exp Details'!E317</f>
        <v>0</v>
      </c>
      <c r="G354" s="321">
        <f>'Budget &amp; Exp Details'!F317</f>
        <v>0</v>
      </c>
      <c r="H354" s="362">
        <f>'Budget &amp; Exp Details'!G317</f>
        <v>0</v>
      </c>
      <c r="I354" s="345"/>
    </row>
    <row r="355" spans="2:9" hidden="1" x14ac:dyDescent="0.3">
      <c r="B355" s="342">
        <f>'Budget &amp; Exp Details'!A318</f>
        <v>0</v>
      </c>
      <c r="C355" s="315">
        <f>'Budget &amp; Exp Details'!B318</f>
        <v>0</v>
      </c>
      <c r="D355" s="362">
        <f>'Budget &amp; Exp Details'!C318</f>
        <v>0</v>
      </c>
      <c r="E355" s="322">
        <f>'Budget &amp; Exp Details'!D318</f>
        <v>0</v>
      </c>
      <c r="F355" s="362">
        <f>'Budget &amp; Exp Details'!E318</f>
        <v>0</v>
      </c>
      <c r="G355" s="321">
        <f>'Budget &amp; Exp Details'!F318</f>
        <v>0</v>
      </c>
      <c r="H355" s="362">
        <f>'Budget &amp; Exp Details'!G318</f>
        <v>0</v>
      </c>
      <c r="I355" s="345"/>
    </row>
    <row r="356" spans="2:9" hidden="1" x14ac:dyDescent="0.3">
      <c r="B356" s="342">
        <f>'Budget &amp; Exp Details'!A319</f>
        <v>0</v>
      </c>
      <c r="C356" s="315">
        <f>'Budget &amp; Exp Details'!B319</f>
        <v>0</v>
      </c>
      <c r="D356" s="362">
        <f>'Budget &amp; Exp Details'!C319</f>
        <v>0</v>
      </c>
      <c r="E356" s="322">
        <f>'Budget &amp; Exp Details'!D319</f>
        <v>0</v>
      </c>
      <c r="F356" s="362">
        <f>'Budget &amp; Exp Details'!E319</f>
        <v>0</v>
      </c>
      <c r="G356" s="321">
        <f>'Budget &amp; Exp Details'!F319</f>
        <v>0</v>
      </c>
      <c r="H356" s="362">
        <f>'Budget &amp; Exp Details'!G319</f>
        <v>0</v>
      </c>
      <c r="I356" s="345"/>
    </row>
    <row r="357" spans="2:9" hidden="1" x14ac:dyDescent="0.3">
      <c r="B357" s="342">
        <f>'Budget &amp; Exp Details'!A320</f>
        <v>0</v>
      </c>
      <c r="C357" s="315">
        <f>'Budget &amp; Exp Details'!B320</f>
        <v>0</v>
      </c>
      <c r="D357" s="362">
        <f>'Budget &amp; Exp Details'!C320</f>
        <v>0</v>
      </c>
      <c r="E357" s="322">
        <f>'Budget &amp; Exp Details'!D320</f>
        <v>0</v>
      </c>
      <c r="F357" s="362">
        <f>'Budget &amp; Exp Details'!E320</f>
        <v>0</v>
      </c>
      <c r="G357" s="321">
        <f>'Budget &amp; Exp Details'!F320</f>
        <v>0</v>
      </c>
      <c r="H357" s="362">
        <f>'Budget &amp; Exp Details'!G320</f>
        <v>0</v>
      </c>
      <c r="I357" s="345"/>
    </row>
    <row r="358" spans="2:9" hidden="1" x14ac:dyDescent="0.3">
      <c r="B358" s="342">
        <f>'Budget &amp; Exp Details'!A321</f>
        <v>0</v>
      </c>
      <c r="C358" s="315">
        <f>'Budget &amp; Exp Details'!B321</f>
        <v>0</v>
      </c>
      <c r="D358" s="362">
        <f>'Budget &amp; Exp Details'!C321</f>
        <v>0</v>
      </c>
      <c r="E358" s="322">
        <f>'Budget &amp; Exp Details'!D321</f>
        <v>0</v>
      </c>
      <c r="F358" s="362">
        <f>'Budget &amp; Exp Details'!E321</f>
        <v>0</v>
      </c>
      <c r="G358" s="321">
        <f>'Budget &amp; Exp Details'!F321</f>
        <v>0</v>
      </c>
      <c r="H358" s="362">
        <f>'Budget &amp; Exp Details'!G321</f>
        <v>0</v>
      </c>
      <c r="I358" s="345"/>
    </row>
    <row r="359" spans="2:9" hidden="1" x14ac:dyDescent="0.3">
      <c r="B359" s="342">
        <f>'Budget &amp; Exp Details'!A322</f>
        <v>0</v>
      </c>
      <c r="C359" s="315">
        <f>'Budget &amp; Exp Details'!B322</f>
        <v>0</v>
      </c>
      <c r="D359" s="362">
        <f>'Budget &amp; Exp Details'!C322</f>
        <v>0</v>
      </c>
      <c r="E359" s="322">
        <f>'Budget &amp; Exp Details'!D322</f>
        <v>0</v>
      </c>
      <c r="F359" s="362">
        <f>'Budget &amp; Exp Details'!E322</f>
        <v>0</v>
      </c>
      <c r="G359" s="321">
        <f>'Budget &amp; Exp Details'!F322</f>
        <v>0</v>
      </c>
      <c r="H359" s="362">
        <f>'Budget &amp; Exp Details'!G322</f>
        <v>0</v>
      </c>
      <c r="I359" s="345"/>
    </row>
    <row r="360" spans="2:9" hidden="1" x14ac:dyDescent="0.3">
      <c r="B360" s="342">
        <f>'Budget &amp; Exp Details'!A323</f>
        <v>0</v>
      </c>
      <c r="C360" s="315">
        <f>'Budget &amp; Exp Details'!B323</f>
        <v>0</v>
      </c>
      <c r="D360" s="362">
        <f>'Budget &amp; Exp Details'!C323</f>
        <v>0</v>
      </c>
      <c r="E360" s="322">
        <f>'Budget &amp; Exp Details'!D323</f>
        <v>0</v>
      </c>
      <c r="F360" s="362">
        <f>'Budget &amp; Exp Details'!E323</f>
        <v>0</v>
      </c>
      <c r="G360" s="321">
        <f>'Budget &amp; Exp Details'!F323</f>
        <v>0</v>
      </c>
      <c r="H360" s="362">
        <f>'Budget &amp; Exp Details'!G323</f>
        <v>0</v>
      </c>
      <c r="I360" s="345"/>
    </row>
    <row r="361" spans="2:9" hidden="1" x14ac:dyDescent="0.3">
      <c r="B361" s="342">
        <f>'Budget &amp; Exp Details'!A324</f>
        <v>0</v>
      </c>
      <c r="C361" s="315">
        <f>'Budget &amp; Exp Details'!B324</f>
        <v>0</v>
      </c>
      <c r="D361" s="362">
        <f>'Budget &amp; Exp Details'!C324</f>
        <v>0</v>
      </c>
      <c r="E361" s="322">
        <f>'Budget &amp; Exp Details'!D324</f>
        <v>0</v>
      </c>
      <c r="F361" s="362">
        <f>'Budget &amp; Exp Details'!E324</f>
        <v>0</v>
      </c>
      <c r="G361" s="321">
        <f>'Budget &amp; Exp Details'!F324</f>
        <v>0</v>
      </c>
      <c r="H361" s="362">
        <f>'Budget &amp; Exp Details'!G324</f>
        <v>0</v>
      </c>
      <c r="I361" s="345"/>
    </row>
    <row r="362" spans="2:9" ht="15" hidden="1" thickBot="1" x14ac:dyDescent="0.35">
      <c r="B362" s="343">
        <f>'Budget &amp; Exp Details'!A325</f>
        <v>0</v>
      </c>
      <c r="C362" s="317">
        <f>'Budget &amp; Exp Details'!B325</f>
        <v>0</v>
      </c>
      <c r="D362" s="363">
        <f>'Budget &amp; Exp Details'!C325</f>
        <v>0</v>
      </c>
      <c r="E362" s="323">
        <f>'Budget &amp; Exp Details'!D325</f>
        <v>0</v>
      </c>
      <c r="F362" s="363">
        <f>'Budget &amp; Exp Details'!E325</f>
        <v>0</v>
      </c>
      <c r="G362" s="324">
        <f>'Budget &amp; Exp Details'!F325</f>
        <v>0</v>
      </c>
      <c r="H362" s="363">
        <f>'Budget &amp; Exp Details'!G325</f>
        <v>0</v>
      </c>
      <c r="I362" s="354"/>
    </row>
    <row r="363" spans="2:9" hidden="1" x14ac:dyDescent="0.3">
      <c r="B363" s="374" t="str">
        <f>'Budget &amp; Exp Details'!A326</f>
        <v>Total Customized Training</v>
      </c>
      <c r="C363" s="358"/>
      <c r="D363" s="277"/>
      <c r="E363" s="277"/>
      <c r="F363" s="367">
        <f>'Budget &amp; Exp Details'!E326</f>
        <v>0</v>
      </c>
      <c r="G363" s="277"/>
      <c r="H363" s="367">
        <f>'Budget &amp; Exp Details'!G326</f>
        <v>0</v>
      </c>
      <c r="I363" s="364">
        <f>'Budget &amp; Exp Details'!I326</f>
        <v>0</v>
      </c>
    </row>
    <row r="364" spans="2:9" ht="14.55" hidden="1" customHeight="1" x14ac:dyDescent="0.3">
      <c r="B364" s="641" t="s">
        <v>236</v>
      </c>
      <c r="C364" s="642"/>
      <c r="D364" s="642"/>
      <c r="E364" s="642"/>
      <c r="F364" s="642"/>
      <c r="G364" s="642"/>
      <c r="H364" s="642"/>
      <c r="I364" s="643"/>
    </row>
    <row r="365" spans="2:9" ht="250.05" hidden="1" customHeight="1" x14ac:dyDescent="0.3">
      <c r="B365" s="646" t="s">
        <v>273</v>
      </c>
      <c r="C365" s="647"/>
      <c r="D365" s="647"/>
      <c r="E365" s="647"/>
      <c r="F365" s="647"/>
      <c r="G365" s="647"/>
      <c r="H365" s="647"/>
      <c r="I365" s="648"/>
    </row>
    <row r="366" spans="2:9" ht="5.55" hidden="1" customHeight="1" thickBot="1" x14ac:dyDescent="0.35">
      <c r="B366" s="635"/>
      <c r="C366" s="636"/>
      <c r="D366" s="636"/>
      <c r="E366" s="636"/>
      <c r="F366" s="636"/>
      <c r="G366" s="636"/>
      <c r="H366" s="636"/>
      <c r="I366" s="637"/>
    </row>
    <row r="367" spans="2:9" ht="6" hidden="1" customHeight="1" x14ac:dyDescent="0.3">
      <c r="B367" s="279"/>
      <c r="C367" s="279"/>
      <c r="D367" s="279"/>
      <c r="E367" s="279"/>
      <c r="F367" s="279"/>
      <c r="G367" s="279"/>
      <c r="H367" s="279"/>
    </row>
    <row r="368" spans="2:9" ht="30" hidden="1" customHeight="1" x14ac:dyDescent="0.3">
      <c r="B368" s="638" t="s">
        <v>267</v>
      </c>
      <c r="C368" s="639"/>
      <c r="D368" s="639"/>
      <c r="E368" s="639"/>
      <c r="F368" s="639"/>
      <c r="G368" s="639"/>
      <c r="H368" s="639"/>
      <c r="I368" s="640"/>
    </row>
    <row r="369" spans="2:9" ht="15" hidden="1" thickBot="1" x14ac:dyDescent="0.35">
      <c r="B369" s="588" t="str">
        <f>'Budget &amp; Exp Details'!A331</f>
        <v>Item</v>
      </c>
      <c r="C369" s="589" t="str">
        <f>'Budget &amp; Exp Details'!B331</f>
        <v>Description</v>
      </c>
      <c r="D369" s="585" t="str">
        <f>'Budget &amp; Exp Details'!C331</f>
        <v>Amount</v>
      </c>
      <c r="E369" s="585" t="str">
        <f>'Budget &amp; Exp Details'!D331</f>
        <v>Qty</v>
      </c>
      <c r="F369" s="585" t="str">
        <f>'Budget &amp; Exp Details'!E331</f>
        <v>Total Annual</v>
      </c>
      <c r="G369" s="585" t="str">
        <f>'Budget &amp; Exp Details'!F331</f>
        <v># Yrs</v>
      </c>
      <c r="H369" s="585" t="str">
        <f>'Budget &amp; Exp Details'!G331</f>
        <v>Total Budget</v>
      </c>
      <c r="I369" s="283" t="s">
        <v>211</v>
      </c>
    </row>
    <row r="370" spans="2:9" hidden="1" x14ac:dyDescent="0.3">
      <c r="B370" s="342">
        <f>'Budget &amp; Exp Details'!A332</f>
        <v>0</v>
      </c>
      <c r="C370" s="315">
        <f>'Budget &amp; Exp Details'!B332</f>
        <v>0</v>
      </c>
      <c r="D370" s="362">
        <f>'Budget &amp; Exp Details'!C332</f>
        <v>0</v>
      </c>
      <c r="E370" s="322">
        <f>'Budget &amp; Exp Details'!D332</f>
        <v>0</v>
      </c>
      <c r="F370" s="362">
        <f>'Budget &amp; Exp Details'!E332</f>
        <v>0</v>
      </c>
      <c r="G370" s="321">
        <f>'Budget &amp; Exp Details'!F332</f>
        <v>0</v>
      </c>
      <c r="H370" s="362">
        <f>'Budget &amp; Exp Details'!G332</f>
        <v>0</v>
      </c>
      <c r="I370" s="345"/>
    </row>
    <row r="371" spans="2:9" hidden="1" x14ac:dyDescent="0.3">
      <c r="B371" s="342">
        <f>'Budget &amp; Exp Details'!A333</f>
        <v>0</v>
      </c>
      <c r="C371" s="315">
        <f>'Budget &amp; Exp Details'!B333</f>
        <v>0</v>
      </c>
      <c r="D371" s="362">
        <f>'Budget &amp; Exp Details'!C333</f>
        <v>0</v>
      </c>
      <c r="E371" s="322">
        <f>'Budget &amp; Exp Details'!D333</f>
        <v>0</v>
      </c>
      <c r="F371" s="362">
        <f>'Budget &amp; Exp Details'!E333</f>
        <v>0</v>
      </c>
      <c r="G371" s="321">
        <f>'Budget &amp; Exp Details'!F333</f>
        <v>0</v>
      </c>
      <c r="H371" s="362">
        <f>'Budget &amp; Exp Details'!G333</f>
        <v>0</v>
      </c>
      <c r="I371" s="345"/>
    </row>
    <row r="372" spans="2:9" hidden="1" x14ac:dyDescent="0.3">
      <c r="B372" s="342">
        <f>'Budget &amp; Exp Details'!A334</f>
        <v>0</v>
      </c>
      <c r="C372" s="315">
        <f>'Budget &amp; Exp Details'!B334</f>
        <v>0</v>
      </c>
      <c r="D372" s="362">
        <f>'Budget &amp; Exp Details'!C334</f>
        <v>0</v>
      </c>
      <c r="E372" s="322">
        <f>'Budget &amp; Exp Details'!D334</f>
        <v>0</v>
      </c>
      <c r="F372" s="362">
        <f>'Budget &amp; Exp Details'!E334</f>
        <v>0</v>
      </c>
      <c r="G372" s="321">
        <f>'Budget &amp; Exp Details'!F334</f>
        <v>0</v>
      </c>
      <c r="H372" s="362">
        <f>'Budget &amp; Exp Details'!G334</f>
        <v>0</v>
      </c>
      <c r="I372" s="345"/>
    </row>
    <row r="373" spans="2:9" hidden="1" x14ac:dyDescent="0.3">
      <c r="B373" s="342">
        <f>'Budget &amp; Exp Details'!A335</f>
        <v>0</v>
      </c>
      <c r="C373" s="315">
        <f>'Budget &amp; Exp Details'!B335</f>
        <v>0</v>
      </c>
      <c r="D373" s="362">
        <f>'Budget &amp; Exp Details'!C335</f>
        <v>0</v>
      </c>
      <c r="E373" s="322">
        <f>'Budget &amp; Exp Details'!D335</f>
        <v>0</v>
      </c>
      <c r="F373" s="362">
        <f>'Budget &amp; Exp Details'!E335</f>
        <v>0</v>
      </c>
      <c r="G373" s="321">
        <f>'Budget &amp; Exp Details'!F335</f>
        <v>0</v>
      </c>
      <c r="H373" s="362">
        <f>'Budget &amp; Exp Details'!G335</f>
        <v>0</v>
      </c>
      <c r="I373" s="345"/>
    </row>
    <row r="374" spans="2:9" hidden="1" x14ac:dyDescent="0.3">
      <c r="B374" s="342">
        <f>'Budget &amp; Exp Details'!A336</f>
        <v>0</v>
      </c>
      <c r="C374" s="315">
        <f>'Budget &amp; Exp Details'!B336</f>
        <v>0</v>
      </c>
      <c r="D374" s="362">
        <f>'Budget &amp; Exp Details'!C336</f>
        <v>0</v>
      </c>
      <c r="E374" s="322">
        <f>'Budget &amp; Exp Details'!D336</f>
        <v>0</v>
      </c>
      <c r="F374" s="362">
        <f>'Budget &amp; Exp Details'!E336</f>
        <v>0</v>
      </c>
      <c r="G374" s="321">
        <f>'Budget &amp; Exp Details'!F336</f>
        <v>0</v>
      </c>
      <c r="H374" s="362">
        <f>'Budget &amp; Exp Details'!G336</f>
        <v>0</v>
      </c>
      <c r="I374" s="345"/>
    </row>
    <row r="375" spans="2:9" hidden="1" x14ac:dyDescent="0.3">
      <c r="B375" s="342">
        <f>'Budget &amp; Exp Details'!A337</f>
        <v>0</v>
      </c>
      <c r="C375" s="315">
        <f>'Budget &amp; Exp Details'!B337</f>
        <v>0</v>
      </c>
      <c r="D375" s="362">
        <f>'Budget &amp; Exp Details'!C337</f>
        <v>0</v>
      </c>
      <c r="E375" s="322">
        <f>'Budget &amp; Exp Details'!D337</f>
        <v>0</v>
      </c>
      <c r="F375" s="362">
        <f>'Budget &amp; Exp Details'!E337</f>
        <v>0</v>
      </c>
      <c r="G375" s="321">
        <f>'Budget &amp; Exp Details'!F337</f>
        <v>0</v>
      </c>
      <c r="H375" s="362">
        <f>'Budget &amp; Exp Details'!G337</f>
        <v>0</v>
      </c>
      <c r="I375" s="345"/>
    </row>
    <row r="376" spans="2:9" hidden="1" x14ac:dyDescent="0.3">
      <c r="B376" s="342">
        <f>'Budget &amp; Exp Details'!A338</f>
        <v>0</v>
      </c>
      <c r="C376" s="315">
        <f>'Budget &amp; Exp Details'!B338</f>
        <v>0</v>
      </c>
      <c r="D376" s="362">
        <f>'Budget &amp; Exp Details'!C338</f>
        <v>0</v>
      </c>
      <c r="E376" s="322">
        <f>'Budget &amp; Exp Details'!D338</f>
        <v>0</v>
      </c>
      <c r="F376" s="362">
        <f>'Budget &amp; Exp Details'!E338</f>
        <v>0</v>
      </c>
      <c r="G376" s="321">
        <f>'Budget &amp; Exp Details'!F338</f>
        <v>0</v>
      </c>
      <c r="H376" s="362">
        <f>'Budget &amp; Exp Details'!G338</f>
        <v>0</v>
      </c>
      <c r="I376" s="345"/>
    </row>
    <row r="377" spans="2:9" hidden="1" x14ac:dyDescent="0.3">
      <c r="B377" s="342">
        <f>'Budget &amp; Exp Details'!A339</f>
        <v>0</v>
      </c>
      <c r="C377" s="315">
        <f>'Budget &amp; Exp Details'!B339</f>
        <v>0</v>
      </c>
      <c r="D377" s="362">
        <f>'Budget &amp; Exp Details'!C339</f>
        <v>0</v>
      </c>
      <c r="E377" s="322">
        <f>'Budget &amp; Exp Details'!D339</f>
        <v>0</v>
      </c>
      <c r="F377" s="362">
        <f>'Budget &amp; Exp Details'!E339</f>
        <v>0</v>
      </c>
      <c r="G377" s="321">
        <f>'Budget &amp; Exp Details'!F339</f>
        <v>0</v>
      </c>
      <c r="H377" s="362">
        <f>'Budget &amp; Exp Details'!G339</f>
        <v>0</v>
      </c>
      <c r="I377" s="345"/>
    </row>
    <row r="378" spans="2:9" hidden="1" x14ac:dyDescent="0.3">
      <c r="B378" s="342">
        <f>'Budget &amp; Exp Details'!A340</f>
        <v>0</v>
      </c>
      <c r="C378" s="315">
        <f>'Budget &amp; Exp Details'!B340</f>
        <v>0</v>
      </c>
      <c r="D378" s="362">
        <f>'Budget &amp; Exp Details'!C340</f>
        <v>0</v>
      </c>
      <c r="E378" s="322">
        <f>'Budget &amp; Exp Details'!D340</f>
        <v>0</v>
      </c>
      <c r="F378" s="362">
        <f>'Budget &amp; Exp Details'!E340</f>
        <v>0</v>
      </c>
      <c r="G378" s="321">
        <f>'Budget &amp; Exp Details'!F340</f>
        <v>0</v>
      </c>
      <c r="H378" s="362">
        <f>'Budget &amp; Exp Details'!G340</f>
        <v>0</v>
      </c>
      <c r="I378" s="345"/>
    </row>
    <row r="379" spans="2:9" ht="15" hidden="1" thickBot="1" x14ac:dyDescent="0.35">
      <c r="B379" s="343">
        <f>'Budget &amp; Exp Details'!A341</f>
        <v>0</v>
      </c>
      <c r="C379" s="317">
        <f>'Budget &amp; Exp Details'!B341</f>
        <v>0</v>
      </c>
      <c r="D379" s="363">
        <f>'Budget &amp; Exp Details'!C341</f>
        <v>0</v>
      </c>
      <c r="E379" s="323">
        <f>'Budget &amp; Exp Details'!D341</f>
        <v>0</v>
      </c>
      <c r="F379" s="363">
        <f>'Budget &amp; Exp Details'!E341</f>
        <v>0</v>
      </c>
      <c r="G379" s="324">
        <f>'Budget &amp; Exp Details'!F341</f>
        <v>0</v>
      </c>
      <c r="H379" s="363">
        <f>'Budget &amp; Exp Details'!G341</f>
        <v>0</v>
      </c>
      <c r="I379" s="354"/>
    </row>
    <row r="380" spans="2:9" hidden="1" x14ac:dyDescent="0.3">
      <c r="B380" s="644" t="str">
        <f>'Budget &amp; Exp Details'!A342</f>
        <v>Total Transitional Jobs Expenditures</v>
      </c>
      <c r="C380" s="645"/>
      <c r="D380" s="277"/>
      <c r="E380" s="277"/>
      <c r="F380" s="367">
        <f>'Budget &amp; Exp Details'!E342</f>
        <v>0</v>
      </c>
      <c r="G380" s="369"/>
      <c r="H380" s="367">
        <f>'Budget &amp; Exp Details'!G342</f>
        <v>0</v>
      </c>
      <c r="I380" s="364">
        <f>'Budget &amp; Exp Details'!I342</f>
        <v>0</v>
      </c>
    </row>
    <row r="381" spans="2:9" ht="14.55" hidden="1" customHeight="1" x14ac:dyDescent="0.3">
      <c r="B381" s="641" t="s">
        <v>236</v>
      </c>
      <c r="C381" s="642"/>
      <c r="D381" s="642"/>
      <c r="E381" s="642"/>
      <c r="F381" s="642"/>
      <c r="G381" s="642"/>
      <c r="H381" s="642"/>
      <c r="I381" s="643"/>
    </row>
    <row r="382" spans="2:9" ht="250.05" hidden="1" customHeight="1" x14ac:dyDescent="0.3">
      <c r="B382" s="646" t="s">
        <v>273</v>
      </c>
      <c r="C382" s="647"/>
      <c r="D382" s="647"/>
      <c r="E382" s="647"/>
      <c r="F382" s="647"/>
      <c r="G382" s="647"/>
      <c r="H382" s="647"/>
      <c r="I382" s="648"/>
    </row>
    <row r="383" spans="2:9" ht="5.55" hidden="1" customHeight="1" thickBot="1" x14ac:dyDescent="0.35">
      <c r="B383" s="635"/>
      <c r="C383" s="636"/>
      <c r="D383" s="636"/>
      <c r="E383" s="636"/>
      <c r="F383" s="636"/>
      <c r="G383" s="636"/>
      <c r="H383" s="636"/>
      <c r="I383" s="637"/>
    </row>
    <row r="384" spans="2:9" ht="6" hidden="1" customHeight="1" x14ac:dyDescent="0.3">
      <c r="B384" s="279"/>
      <c r="C384" s="279"/>
      <c r="D384" s="279"/>
      <c r="E384" s="279"/>
      <c r="F384" s="279"/>
      <c r="G384" s="279"/>
      <c r="H384" s="279"/>
    </row>
    <row r="385" hidden="1" x14ac:dyDescent="0.3"/>
  </sheetData>
  <sheetProtection algorithmName="SHA-512" hashValue="BhWM3ujIFF6dUj5Vnww0gWWBltrFfjQIVvSkGomiPx9lHVHlF1p0mY8+X2jZHfUm69GZAK0gd2fHEd125Aaf0A==" saltValue="1dltkef4A1kgsjXV8h8DWw==" spinCount="100000" sheet="1" objects="1" scenarios="1"/>
  <mergeCells count="119">
    <mergeCell ref="B64:I64"/>
    <mergeCell ref="B88:I88"/>
    <mergeCell ref="B22:I22"/>
    <mergeCell ref="B41:I41"/>
    <mergeCell ref="B141:I141"/>
    <mergeCell ref="B146:I146"/>
    <mergeCell ref="B92:I92"/>
    <mergeCell ref="B105:I105"/>
    <mergeCell ref="B106:I106"/>
    <mergeCell ref="B111:I111"/>
    <mergeCell ref="B124:I124"/>
    <mergeCell ref="B125:I125"/>
    <mergeCell ref="B126:I126"/>
    <mergeCell ref="B127:I127"/>
    <mergeCell ref="B138:I138"/>
    <mergeCell ref="B169:I169"/>
    <mergeCell ref="B170:I170"/>
    <mergeCell ref="B214:H214"/>
    <mergeCell ref="B203:I203"/>
    <mergeCell ref="B204:I204"/>
    <mergeCell ref="B172:I172"/>
    <mergeCell ref="B185:I185"/>
    <mergeCell ref="B186:I186"/>
    <mergeCell ref="B202:C202"/>
    <mergeCell ref="B187:I187"/>
    <mergeCell ref="B188:I188"/>
    <mergeCell ref="B190:I190"/>
    <mergeCell ref="B205:I205"/>
    <mergeCell ref="B206:I206"/>
    <mergeCell ref="B212:H212"/>
    <mergeCell ref="B213:H213"/>
    <mergeCell ref="B211:H211"/>
    <mergeCell ref="B129:I129"/>
    <mergeCell ref="B131:I131"/>
    <mergeCell ref="B136:I136"/>
    <mergeCell ref="B137:I137"/>
    <mergeCell ref="B164:I164"/>
    <mergeCell ref="B165:I165"/>
    <mergeCell ref="B166:I166"/>
    <mergeCell ref="B167:I167"/>
    <mergeCell ref="B168:I168"/>
    <mergeCell ref="B149:I149"/>
    <mergeCell ref="B151:I151"/>
    <mergeCell ref="B139:I139"/>
    <mergeCell ref="B147:I147"/>
    <mergeCell ref="B148:I148"/>
    <mergeCell ref="B210:I210"/>
    <mergeCell ref="B209:I209"/>
    <mergeCell ref="B207:I207"/>
    <mergeCell ref="B261:C261"/>
    <mergeCell ref="B262:I262"/>
    <mergeCell ref="B263:I263"/>
    <mergeCell ref="B245:I245"/>
    <mergeCell ref="B246:I246"/>
    <mergeCell ref="B247:I247"/>
    <mergeCell ref="B244:C244"/>
    <mergeCell ref="B249:I249"/>
    <mergeCell ref="B229:I229"/>
    <mergeCell ref="B230:I230"/>
    <mergeCell ref="B232:I232"/>
    <mergeCell ref="B215:I215"/>
    <mergeCell ref="B228:I228"/>
    <mergeCell ref="B1:I1"/>
    <mergeCell ref="B21:I21"/>
    <mergeCell ref="B23:I23"/>
    <mergeCell ref="B24:I24"/>
    <mergeCell ref="B128:I128"/>
    <mergeCell ref="B43:I43"/>
    <mergeCell ref="B40:I40"/>
    <mergeCell ref="B42:I42"/>
    <mergeCell ref="B45:I45"/>
    <mergeCell ref="B63:I63"/>
    <mergeCell ref="B65:I65"/>
    <mergeCell ref="B66:I66"/>
    <mergeCell ref="B67:I67"/>
    <mergeCell ref="B69:I69"/>
    <mergeCell ref="B87:I87"/>
    <mergeCell ref="B89:I89"/>
    <mergeCell ref="B90:I90"/>
    <mergeCell ref="B4:I4"/>
    <mergeCell ref="B2:I2"/>
    <mergeCell ref="B3:I3"/>
    <mergeCell ref="B5:I5"/>
    <mergeCell ref="B107:I107"/>
    <mergeCell ref="B108:I108"/>
    <mergeCell ref="B109:I109"/>
    <mergeCell ref="B296:I296"/>
    <mergeCell ref="B297:I297"/>
    <mergeCell ref="B298:I298"/>
    <mergeCell ref="B279:I279"/>
    <mergeCell ref="B280:I280"/>
    <mergeCell ref="B281:I281"/>
    <mergeCell ref="B283:I283"/>
    <mergeCell ref="B264:I264"/>
    <mergeCell ref="B266:I266"/>
    <mergeCell ref="B278:C278"/>
    <mergeCell ref="B382:I382"/>
    <mergeCell ref="B383:I383"/>
    <mergeCell ref="B364:I364"/>
    <mergeCell ref="B365:I365"/>
    <mergeCell ref="B366:I366"/>
    <mergeCell ref="B368:I368"/>
    <mergeCell ref="B347:I347"/>
    <mergeCell ref="B348:I348"/>
    <mergeCell ref="B349:I349"/>
    <mergeCell ref="B351:I351"/>
    <mergeCell ref="B331:I331"/>
    <mergeCell ref="B332:I332"/>
    <mergeCell ref="B334:I334"/>
    <mergeCell ref="B315:I315"/>
    <mergeCell ref="B317:I317"/>
    <mergeCell ref="B330:I330"/>
    <mergeCell ref="B300:I300"/>
    <mergeCell ref="B380:C380"/>
    <mergeCell ref="B381:I381"/>
    <mergeCell ref="B313:I313"/>
    <mergeCell ref="B314:I314"/>
    <mergeCell ref="B329:C329"/>
    <mergeCell ref="B346:C346"/>
  </mergeCells>
  <phoneticPr fontId="9" type="noConversion"/>
  <printOptions horizontalCentered="1"/>
  <pageMargins left="0.25" right="0.25" top="0.75" bottom="0.75" header="0.3" footer="0.3"/>
  <pageSetup scale="78" orientation="landscape" r:id="rId1"/>
  <headerFooter>
    <oddHeader>&amp;L&amp;G</oddHeader>
    <oddFooter xml:space="preserve">&amp;R  </oddFooter>
  </headerFooter>
  <rowBreaks count="20" manualBreakCount="20">
    <brk id="26" max="16383" man="1"/>
    <brk id="44" max="16383" man="1"/>
    <brk id="68" max="16383" man="1"/>
    <brk id="91" max="16383" man="1"/>
    <brk id="110" max="16383" man="1"/>
    <brk id="130" max="16383" man="1"/>
    <brk id="140" max="16383" man="1"/>
    <brk id="150" max="16383" man="1"/>
    <brk id="171" max="16383" man="1"/>
    <brk id="189" max="16383" man="1"/>
    <brk id="208" max="16383" man="1"/>
    <brk id="231" max="16383" man="1"/>
    <brk id="248" max="16383" man="1"/>
    <brk id="264" max="16383" man="1"/>
    <brk id="282" max="16383" man="1"/>
    <brk id="299" max="16383" man="1"/>
    <brk id="316" max="16383" man="1"/>
    <brk id="333" max="16383" man="1"/>
    <brk id="350" min="1" max="8" man="1"/>
    <brk id="367" min="1" max="8" man="1"/>
  </rowBreaks>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A0FC2-C2D1-4523-B11B-EC72C84F25D3}">
  <dimension ref="B1:I338"/>
  <sheetViews>
    <sheetView showGridLines="0" showRowColHeaders="0" showRuler="0" zoomScaleNormal="100" zoomScaleSheetLayoutView="100" zoomScalePageLayoutView="90" workbookViewId="0">
      <selection activeCell="D2" sqref="D2:E2"/>
    </sheetView>
  </sheetViews>
  <sheetFormatPr defaultRowHeight="14.4" x14ac:dyDescent="0.3"/>
  <cols>
    <col min="1" max="1" width="5.6640625" customWidth="1"/>
    <col min="2" max="2" width="30.88671875" customWidth="1"/>
    <col min="3" max="3" width="30.77734375" customWidth="1"/>
    <col min="4" max="4" width="17.77734375" customWidth="1"/>
    <col min="5" max="5" width="10.6640625" customWidth="1"/>
    <col min="6" max="6" width="13.21875" customWidth="1"/>
    <col min="7" max="7" width="8.77734375" customWidth="1"/>
    <col min="8" max="8" width="16.33203125" customWidth="1"/>
    <col min="9" max="9" width="16.21875" customWidth="1"/>
  </cols>
  <sheetData>
    <row r="1" spans="2:9" ht="30" customHeight="1" x14ac:dyDescent="0.3">
      <c r="B1" s="651" t="s">
        <v>279</v>
      </c>
      <c r="C1" s="652"/>
      <c r="D1" s="652"/>
      <c r="E1" s="652"/>
      <c r="F1" s="652"/>
      <c r="G1" s="652"/>
      <c r="H1" s="652"/>
      <c r="I1" s="652"/>
    </row>
    <row r="2" spans="2:9" ht="14.55" customHeight="1" x14ac:dyDescent="0.3">
      <c r="B2" s="675" t="s">
        <v>295</v>
      </c>
      <c r="C2" s="676"/>
      <c r="D2" s="674"/>
      <c r="E2" s="674"/>
      <c r="F2" s="575"/>
      <c r="G2" s="575"/>
      <c r="H2" s="575"/>
      <c r="I2" s="576"/>
    </row>
    <row r="3" spans="2:9" ht="14.55" customHeight="1" x14ac:dyDescent="0.3">
      <c r="B3" s="671" t="s">
        <v>282</v>
      </c>
      <c r="C3" s="672"/>
      <c r="D3" s="672"/>
      <c r="E3" s="672"/>
      <c r="F3" s="672"/>
      <c r="G3" s="672"/>
      <c r="H3" s="672"/>
      <c r="I3" s="673"/>
    </row>
    <row r="4" spans="2:9" ht="14.55" customHeight="1" x14ac:dyDescent="0.3">
      <c r="B4" s="662" t="s">
        <v>281</v>
      </c>
      <c r="C4" s="663"/>
      <c r="D4" s="663"/>
      <c r="E4" s="663"/>
      <c r="F4" s="663"/>
      <c r="G4" s="663"/>
      <c r="H4" s="663"/>
      <c r="I4" s="664"/>
    </row>
    <row r="5" spans="2:9" ht="5.55" customHeight="1" thickBot="1" x14ac:dyDescent="0.35">
      <c r="B5" s="141"/>
      <c r="C5" s="142"/>
      <c r="D5" s="142"/>
      <c r="E5" s="142"/>
      <c r="F5" s="142"/>
      <c r="G5" s="142"/>
      <c r="H5" s="142"/>
      <c r="I5" s="143"/>
    </row>
    <row r="6" spans="2:9" ht="6" customHeight="1" thickBot="1" x14ac:dyDescent="0.35">
      <c r="B6" s="279"/>
      <c r="C6" s="279"/>
      <c r="D6" s="279"/>
      <c r="E6" s="279"/>
      <c r="F6" s="279"/>
      <c r="G6" s="279"/>
      <c r="H6" s="279"/>
    </row>
    <row r="7" spans="2:9" ht="30" customHeight="1" thickBot="1" x14ac:dyDescent="0.35">
      <c r="B7" s="138" t="s">
        <v>223</v>
      </c>
      <c r="C7" s="139"/>
      <c r="D7" s="139"/>
      <c r="E7" s="139"/>
      <c r="F7" s="139"/>
      <c r="G7" s="139"/>
      <c r="H7" s="139"/>
      <c r="I7" s="140"/>
    </row>
    <row r="8" spans="2:9" ht="15" thickBot="1" x14ac:dyDescent="0.35">
      <c r="B8" s="590" t="str">
        <f>'Budget &amp; Exp Details'!A7</f>
        <v>Name</v>
      </c>
      <c r="C8" s="591" t="str">
        <f>'Budget &amp; Exp Details'!B7</f>
        <v>Title</v>
      </c>
      <c r="D8" s="553" t="str">
        <f>'Budget &amp; Exp Details'!K7</f>
        <v>Salary</v>
      </c>
      <c r="E8" s="554" t="str">
        <f>'Budget &amp; Exp Details'!L7</f>
        <v>% to Grant</v>
      </c>
      <c r="F8" s="553" t="str">
        <f>'Budget &amp; Exp Details'!M7</f>
        <v>Total Annual</v>
      </c>
      <c r="G8" s="553" t="str">
        <f>'Budget &amp; Exp Details'!N7</f>
        <v># Yrs</v>
      </c>
      <c r="H8" s="555" t="str">
        <f>'Budget &amp; Exp Details'!O7</f>
        <v>Total Budget</v>
      </c>
      <c r="I8" s="535"/>
    </row>
    <row r="9" spans="2:9" x14ac:dyDescent="0.3">
      <c r="B9" s="560">
        <f>'Budget &amp; Exp Details'!A8</f>
        <v>0</v>
      </c>
      <c r="C9" s="561">
        <f>'Budget &amp; Exp Details'!B8</f>
        <v>0</v>
      </c>
      <c r="D9" s="562">
        <f>'Budget &amp; Exp Details'!K8</f>
        <v>0</v>
      </c>
      <c r="E9" s="563">
        <f>'Budget &amp; Exp Details'!L8</f>
        <v>0</v>
      </c>
      <c r="F9" s="562">
        <f>'Budget &amp; Exp Details'!M8</f>
        <v>0</v>
      </c>
      <c r="G9" s="564">
        <f>'Budget &amp; Exp Details'!N8</f>
        <v>0</v>
      </c>
      <c r="H9" s="562">
        <f>'Budget &amp; Exp Details'!O8</f>
        <v>0</v>
      </c>
      <c r="I9" s="543"/>
    </row>
    <row r="10" spans="2:9" x14ac:dyDescent="0.3">
      <c r="B10" s="565">
        <f>'Budget &amp; Exp Details'!A9</f>
        <v>0</v>
      </c>
      <c r="C10" s="566">
        <f>'Budget &amp; Exp Details'!B9</f>
        <v>0</v>
      </c>
      <c r="D10" s="567">
        <f>'Budget &amp; Exp Details'!K9</f>
        <v>0</v>
      </c>
      <c r="E10" s="568">
        <f>'Budget &amp; Exp Details'!L9</f>
        <v>0</v>
      </c>
      <c r="F10" s="567">
        <f>'Budget &amp; Exp Details'!M9</f>
        <v>0</v>
      </c>
      <c r="G10" s="569">
        <f>'Budget &amp; Exp Details'!N9</f>
        <v>0</v>
      </c>
      <c r="H10" s="567">
        <f>'Budget &amp; Exp Details'!O9</f>
        <v>0</v>
      </c>
      <c r="I10" s="545"/>
    </row>
    <row r="11" spans="2:9" x14ac:dyDescent="0.3">
      <c r="B11" s="565">
        <f>'Budget &amp; Exp Details'!A10</f>
        <v>0</v>
      </c>
      <c r="C11" s="566">
        <f>'Budget &amp; Exp Details'!B10</f>
        <v>0</v>
      </c>
      <c r="D11" s="567">
        <f>'Budget &amp; Exp Details'!K10</f>
        <v>0</v>
      </c>
      <c r="E11" s="568">
        <f>'Budget &amp; Exp Details'!L10</f>
        <v>0</v>
      </c>
      <c r="F11" s="567">
        <f>'Budget &amp; Exp Details'!M10</f>
        <v>0</v>
      </c>
      <c r="G11" s="569">
        <f>'Budget &amp; Exp Details'!N10</f>
        <v>0</v>
      </c>
      <c r="H11" s="567">
        <f>'Budget &amp; Exp Details'!O10</f>
        <v>0</v>
      </c>
      <c r="I11" s="545"/>
    </row>
    <row r="12" spans="2:9" x14ac:dyDescent="0.3">
      <c r="B12" s="565">
        <f>'Budget &amp; Exp Details'!A11</f>
        <v>0</v>
      </c>
      <c r="C12" s="566">
        <f>'Budget &amp; Exp Details'!B11</f>
        <v>0</v>
      </c>
      <c r="D12" s="567">
        <f>'Budget &amp; Exp Details'!K11</f>
        <v>0</v>
      </c>
      <c r="E12" s="568">
        <f>'Budget &amp; Exp Details'!L11</f>
        <v>0</v>
      </c>
      <c r="F12" s="567">
        <f>'Budget &amp; Exp Details'!M11</f>
        <v>0</v>
      </c>
      <c r="G12" s="569">
        <f>'Budget &amp; Exp Details'!N11</f>
        <v>0</v>
      </c>
      <c r="H12" s="567">
        <f>'Budget &amp; Exp Details'!O11</f>
        <v>0</v>
      </c>
      <c r="I12" s="545"/>
    </row>
    <row r="13" spans="2:9" x14ac:dyDescent="0.3">
      <c r="B13" s="565">
        <f>'Budget &amp; Exp Details'!A12</f>
        <v>0</v>
      </c>
      <c r="C13" s="566">
        <f>'Budget &amp; Exp Details'!B12</f>
        <v>0</v>
      </c>
      <c r="D13" s="567">
        <f>'Budget &amp; Exp Details'!K12</f>
        <v>0</v>
      </c>
      <c r="E13" s="568">
        <f>'Budget &amp; Exp Details'!L12</f>
        <v>0</v>
      </c>
      <c r="F13" s="567">
        <f>'Budget &amp; Exp Details'!M12</f>
        <v>0</v>
      </c>
      <c r="G13" s="569">
        <f>'Budget &amp; Exp Details'!N12</f>
        <v>0</v>
      </c>
      <c r="H13" s="567">
        <f>'Budget &amp; Exp Details'!O12</f>
        <v>0</v>
      </c>
      <c r="I13" s="545"/>
    </row>
    <row r="14" spans="2:9" x14ac:dyDescent="0.3">
      <c r="B14" s="565">
        <f>'Budget &amp; Exp Details'!A13</f>
        <v>0</v>
      </c>
      <c r="C14" s="566">
        <f>'Budget &amp; Exp Details'!B13</f>
        <v>0</v>
      </c>
      <c r="D14" s="567">
        <f>'Budget &amp; Exp Details'!K13</f>
        <v>0</v>
      </c>
      <c r="E14" s="568">
        <f>'Budget &amp; Exp Details'!L13</f>
        <v>0</v>
      </c>
      <c r="F14" s="567">
        <f>'Budget &amp; Exp Details'!M13</f>
        <v>0</v>
      </c>
      <c r="G14" s="569">
        <f>'Budget &amp; Exp Details'!N13</f>
        <v>0</v>
      </c>
      <c r="H14" s="567">
        <f>'Budget &amp; Exp Details'!O13</f>
        <v>0</v>
      </c>
      <c r="I14" s="545"/>
    </row>
    <row r="15" spans="2:9" x14ac:dyDescent="0.3">
      <c r="B15" s="565">
        <f>'Budget &amp; Exp Details'!A14</f>
        <v>0</v>
      </c>
      <c r="C15" s="566">
        <f>'Budget &amp; Exp Details'!B14</f>
        <v>0</v>
      </c>
      <c r="D15" s="567">
        <f>'Budget &amp; Exp Details'!K14</f>
        <v>0</v>
      </c>
      <c r="E15" s="568">
        <f>'Budget &amp; Exp Details'!L14</f>
        <v>0</v>
      </c>
      <c r="F15" s="567">
        <f>'Budget &amp; Exp Details'!M14</f>
        <v>0</v>
      </c>
      <c r="G15" s="569">
        <f>'Budget &amp; Exp Details'!N14</f>
        <v>0</v>
      </c>
      <c r="H15" s="567">
        <f>'Budget &amp; Exp Details'!O14</f>
        <v>0</v>
      </c>
      <c r="I15" s="545"/>
    </row>
    <row r="16" spans="2:9" x14ac:dyDescent="0.3">
      <c r="B16" s="565">
        <f>'Budget &amp; Exp Details'!A15</f>
        <v>0</v>
      </c>
      <c r="C16" s="566">
        <f>'Budget &amp; Exp Details'!B15</f>
        <v>0</v>
      </c>
      <c r="D16" s="567">
        <f>'Budget &amp; Exp Details'!K15</f>
        <v>0</v>
      </c>
      <c r="E16" s="568">
        <f>'Budget &amp; Exp Details'!L15</f>
        <v>0</v>
      </c>
      <c r="F16" s="567">
        <f>'Budget &amp; Exp Details'!M15</f>
        <v>0</v>
      </c>
      <c r="G16" s="569">
        <f>'Budget &amp; Exp Details'!N15</f>
        <v>0</v>
      </c>
      <c r="H16" s="567">
        <f>'Budget &amp; Exp Details'!O15</f>
        <v>0</v>
      </c>
      <c r="I16" s="545"/>
    </row>
    <row r="17" spans="2:9" x14ac:dyDescent="0.3">
      <c r="B17" s="565">
        <f>'Budget &amp; Exp Details'!A16</f>
        <v>0</v>
      </c>
      <c r="C17" s="566">
        <f>'Budget &amp; Exp Details'!B16</f>
        <v>0</v>
      </c>
      <c r="D17" s="567">
        <f>'Budget &amp; Exp Details'!K16</f>
        <v>0</v>
      </c>
      <c r="E17" s="568">
        <f>'Budget &amp; Exp Details'!L16</f>
        <v>0</v>
      </c>
      <c r="F17" s="567">
        <f>'Budget &amp; Exp Details'!M16</f>
        <v>0</v>
      </c>
      <c r="G17" s="569">
        <f>'Budget &amp; Exp Details'!N16</f>
        <v>0</v>
      </c>
      <c r="H17" s="567">
        <f>'Budget &amp; Exp Details'!O16</f>
        <v>0</v>
      </c>
      <c r="I17" s="545"/>
    </row>
    <row r="18" spans="2:9" ht="15" thickBot="1" x14ac:dyDescent="0.35">
      <c r="B18" s="570">
        <f>'Budget &amp; Exp Details'!A17</f>
        <v>0</v>
      </c>
      <c r="C18" s="571">
        <f>'Budget &amp; Exp Details'!B17</f>
        <v>0</v>
      </c>
      <c r="D18" s="572">
        <f>'Budget &amp; Exp Details'!K17</f>
        <v>0</v>
      </c>
      <c r="E18" s="573">
        <f>'Budget &amp; Exp Details'!L17</f>
        <v>0</v>
      </c>
      <c r="F18" s="572">
        <f>'Budget &amp; Exp Details'!M17</f>
        <v>0</v>
      </c>
      <c r="G18" s="574">
        <f>'Budget &amp; Exp Details'!N17</f>
        <v>0</v>
      </c>
      <c r="H18" s="572">
        <f>'Budget &amp; Exp Details'!O17</f>
        <v>0</v>
      </c>
      <c r="I18" s="551"/>
    </row>
    <row r="19" spans="2:9" ht="15" thickBot="1" x14ac:dyDescent="0.35">
      <c r="B19" s="556" t="str">
        <f>'Budget &amp; Exp Details'!A18</f>
        <v>Total Admin Staff Salaries</v>
      </c>
      <c r="C19" s="557"/>
      <c r="D19" s="557"/>
      <c r="E19" s="558"/>
      <c r="F19" s="559">
        <f>'Budget &amp; Exp Details'!M18</f>
        <v>0</v>
      </c>
      <c r="G19" s="557"/>
      <c r="H19" s="559">
        <f>'Budget &amp; Exp Details'!O18</f>
        <v>0</v>
      </c>
      <c r="I19" s="552"/>
    </row>
    <row r="20" spans="2:9" ht="250.05" customHeight="1" x14ac:dyDescent="0.3">
      <c r="B20" s="646" t="s">
        <v>273</v>
      </c>
      <c r="C20" s="647"/>
      <c r="D20" s="647"/>
      <c r="E20" s="647"/>
      <c r="F20" s="647"/>
      <c r="G20" s="647"/>
      <c r="H20" s="647"/>
      <c r="I20" s="648"/>
    </row>
    <row r="21" spans="2:9" ht="6" customHeight="1" thickBot="1" x14ac:dyDescent="0.35">
      <c r="B21" s="348"/>
      <c r="C21" s="349"/>
      <c r="D21" s="349"/>
      <c r="E21" s="349"/>
      <c r="F21" s="349"/>
      <c r="G21" s="349"/>
      <c r="H21" s="349"/>
      <c r="I21" s="350"/>
    </row>
    <row r="22" spans="2:9" ht="6" customHeight="1" thickBot="1" x14ac:dyDescent="0.35">
      <c r="B22" s="279"/>
      <c r="C22" s="279"/>
      <c r="D22" s="279"/>
      <c r="E22" s="279"/>
      <c r="F22" s="279"/>
      <c r="G22" s="279"/>
      <c r="H22" s="279"/>
    </row>
    <row r="23" spans="2:9" ht="30" customHeight="1" thickBot="1" x14ac:dyDescent="0.35">
      <c r="B23" s="384" t="s">
        <v>234</v>
      </c>
      <c r="C23" s="385"/>
      <c r="D23" s="385"/>
      <c r="E23" s="385"/>
      <c r="F23" s="385"/>
      <c r="G23" s="385"/>
      <c r="H23" s="385"/>
      <c r="I23" s="386"/>
    </row>
    <row r="24" spans="2:9" ht="15" thickBot="1" x14ac:dyDescent="0.35">
      <c r="B24" s="592" t="str">
        <f>'Budget &amp; Exp Details'!A20</f>
        <v>Fringe Benefits</v>
      </c>
      <c r="C24" s="593"/>
      <c r="D24" s="525" t="str">
        <f>'Budget &amp; Exp Details'!K20</f>
        <v>Salary</v>
      </c>
      <c r="E24" s="526" t="str">
        <f>'Budget &amp; Exp Details'!L20</f>
        <v>Fringe %</v>
      </c>
      <c r="F24" s="525" t="str">
        <f>'Budget &amp; Exp Details'!M20</f>
        <v>Total Annual</v>
      </c>
      <c r="G24" s="525" t="str">
        <f>'Budget &amp; Exp Details'!N20</f>
        <v># Yrs</v>
      </c>
      <c r="H24" s="527" t="str">
        <f>'Budget &amp; Exp Details'!O20</f>
        <v>Total Budget</v>
      </c>
      <c r="I24" s="535"/>
    </row>
    <row r="25" spans="2:9" x14ac:dyDescent="0.3">
      <c r="B25" s="538">
        <f>'Budget &amp; Exp Details'!A21</f>
        <v>0</v>
      </c>
      <c r="C25" s="539">
        <f>'Budget &amp; Exp Details'!B21</f>
        <v>0</v>
      </c>
      <c r="D25" s="540">
        <f>'Budget &amp; Exp Details'!K21</f>
        <v>0</v>
      </c>
      <c r="E25" s="541">
        <f>'Budget &amp; Exp Details'!L21</f>
        <v>0</v>
      </c>
      <c r="F25" s="540">
        <f>'Budget &amp; Exp Details'!M21</f>
        <v>0</v>
      </c>
      <c r="G25" s="542">
        <f>'Budget &amp; Exp Details'!N21</f>
        <v>0</v>
      </c>
      <c r="H25" s="540">
        <f>'Budget &amp; Exp Details'!O21</f>
        <v>0</v>
      </c>
      <c r="I25" s="543"/>
    </row>
    <row r="26" spans="2:9" x14ac:dyDescent="0.3">
      <c r="B26" s="544">
        <f>'Budget &amp; Exp Details'!A22</f>
        <v>0</v>
      </c>
      <c r="C26" s="334">
        <f>'Budget &amp; Exp Details'!B22</f>
        <v>0</v>
      </c>
      <c r="D26" s="328">
        <f>'Budget &amp; Exp Details'!K22</f>
        <v>0</v>
      </c>
      <c r="E26" s="329">
        <f>'Budget &amp; Exp Details'!L22</f>
        <v>0</v>
      </c>
      <c r="F26" s="328">
        <f>'Budget &amp; Exp Details'!M22</f>
        <v>0</v>
      </c>
      <c r="G26" s="330">
        <f>'Budget &amp; Exp Details'!N22</f>
        <v>0</v>
      </c>
      <c r="H26" s="328">
        <f>'Budget &amp; Exp Details'!O22</f>
        <v>0</v>
      </c>
      <c r="I26" s="545"/>
    </row>
    <row r="27" spans="2:9" x14ac:dyDescent="0.3">
      <c r="B27" s="544">
        <f>'Budget &amp; Exp Details'!A23</f>
        <v>0</v>
      </c>
      <c r="C27" s="334">
        <f>'Budget &amp; Exp Details'!B23</f>
        <v>0</v>
      </c>
      <c r="D27" s="328">
        <f>'Budget &amp; Exp Details'!K23</f>
        <v>0</v>
      </c>
      <c r="E27" s="329">
        <f>'Budget &amp; Exp Details'!L23</f>
        <v>0</v>
      </c>
      <c r="F27" s="328">
        <f>'Budget &amp; Exp Details'!M23</f>
        <v>0</v>
      </c>
      <c r="G27" s="330">
        <f>'Budget &amp; Exp Details'!N23</f>
        <v>0</v>
      </c>
      <c r="H27" s="328">
        <f>'Budget &amp; Exp Details'!O23</f>
        <v>0</v>
      </c>
      <c r="I27" s="545"/>
    </row>
    <row r="28" spans="2:9" x14ac:dyDescent="0.3">
      <c r="B28" s="544">
        <f>'Budget &amp; Exp Details'!A24</f>
        <v>0</v>
      </c>
      <c r="C28" s="334">
        <f>'Budget &amp; Exp Details'!B24</f>
        <v>0</v>
      </c>
      <c r="D28" s="328">
        <f>'Budget &amp; Exp Details'!K24</f>
        <v>0</v>
      </c>
      <c r="E28" s="329">
        <f>'Budget &amp; Exp Details'!L24</f>
        <v>0</v>
      </c>
      <c r="F28" s="328">
        <f>'Budget &amp; Exp Details'!M24</f>
        <v>0</v>
      </c>
      <c r="G28" s="330">
        <f>'Budget &amp; Exp Details'!N24</f>
        <v>0</v>
      </c>
      <c r="H28" s="328">
        <f>'Budget &amp; Exp Details'!O24</f>
        <v>0</v>
      </c>
      <c r="I28" s="545"/>
    </row>
    <row r="29" spans="2:9" x14ac:dyDescent="0.3">
      <c r="B29" s="544">
        <f>'Budget &amp; Exp Details'!A25</f>
        <v>0</v>
      </c>
      <c r="C29" s="334">
        <f>'Budget &amp; Exp Details'!B25</f>
        <v>0</v>
      </c>
      <c r="D29" s="328">
        <f>'Budget &amp; Exp Details'!K25</f>
        <v>0</v>
      </c>
      <c r="E29" s="329">
        <f>'Budget &amp; Exp Details'!L25</f>
        <v>0</v>
      </c>
      <c r="F29" s="328">
        <f>'Budget &amp; Exp Details'!M25</f>
        <v>0</v>
      </c>
      <c r="G29" s="330">
        <f>'Budget &amp; Exp Details'!N25</f>
        <v>0</v>
      </c>
      <c r="H29" s="328">
        <f>'Budget &amp; Exp Details'!O25</f>
        <v>0</v>
      </c>
      <c r="I29" s="545"/>
    </row>
    <row r="30" spans="2:9" x14ac:dyDescent="0.3">
      <c r="B30" s="544">
        <f>'Budget &amp; Exp Details'!A26</f>
        <v>0</v>
      </c>
      <c r="C30" s="334">
        <f>'Budget &amp; Exp Details'!B26</f>
        <v>0</v>
      </c>
      <c r="D30" s="328">
        <f>'Budget &amp; Exp Details'!K26</f>
        <v>0</v>
      </c>
      <c r="E30" s="329">
        <f>'Budget &amp; Exp Details'!L26</f>
        <v>0</v>
      </c>
      <c r="F30" s="328">
        <f>'Budget &amp; Exp Details'!M26</f>
        <v>0</v>
      </c>
      <c r="G30" s="330">
        <f>'Budget &amp; Exp Details'!N26</f>
        <v>0</v>
      </c>
      <c r="H30" s="328">
        <f>'Budget &amp; Exp Details'!O26</f>
        <v>0</v>
      </c>
      <c r="I30" s="545"/>
    </row>
    <row r="31" spans="2:9" x14ac:dyDescent="0.3">
      <c r="B31" s="544">
        <f>'Budget &amp; Exp Details'!A27</f>
        <v>0</v>
      </c>
      <c r="C31" s="334">
        <f>'Budget &amp; Exp Details'!B27</f>
        <v>0</v>
      </c>
      <c r="D31" s="328">
        <f>'Budget &amp; Exp Details'!K27</f>
        <v>0</v>
      </c>
      <c r="E31" s="329">
        <f>'Budget &amp; Exp Details'!L27</f>
        <v>0</v>
      </c>
      <c r="F31" s="328">
        <f>'Budget &amp; Exp Details'!M27</f>
        <v>0</v>
      </c>
      <c r="G31" s="330">
        <f>'Budget &amp; Exp Details'!N27</f>
        <v>0</v>
      </c>
      <c r="H31" s="328">
        <f>'Budget &amp; Exp Details'!O27</f>
        <v>0</v>
      </c>
      <c r="I31" s="545"/>
    </row>
    <row r="32" spans="2:9" x14ac:dyDescent="0.3">
      <c r="B32" s="544">
        <f>'Budget &amp; Exp Details'!A28</f>
        <v>0</v>
      </c>
      <c r="C32" s="334">
        <f>'Budget &amp; Exp Details'!B28</f>
        <v>0</v>
      </c>
      <c r="D32" s="328">
        <f>'Budget &amp; Exp Details'!K28</f>
        <v>0</v>
      </c>
      <c r="E32" s="329">
        <f>'Budget &amp; Exp Details'!L28</f>
        <v>0</v>
      </c>
      <c r="F32" s="328">
        <f>'Budget &amp; Exp Details'!M28</f>
        <v>0</v>
      </c>
      <c r="G32" s="330">
        <f>'Budget &amp; Exp Details'!N28</f>
        <v>0</v>
      </c>
      <c r="H32" s="328">
        <f>'Budget &amp; Exp Details'!O28</f>
        <v>0</v>
      </c>
      <c r="I32" s="545"/>
    </row>
    <row r="33" spans="2:9" x14ac:dyDescent="0.3">
      <c r="B33" s="544">
        <f>'Budget &amp; Exp Details'!A29</f>
        <v>0</v>
      </c>
      <c r="C33" s="334">
        <f>'Budget &amp; Exp Details'!B29</f>
        <v>0</v>
      </c>
      <c r="D33" s="328">
        <f>'Budget &amp; Exp Details'!K29</f>
        <v>0</v>
      </c>
      <c r="E33" s="329">
        <f>'Budget &amp; Exp Details'!L29</f>
        <v>0</v>
      </c>
      <c r="F33" s="328">
        <f>'Budget &amp; Exp Details'!M29</f>
        <v>0</v>
      </c>
      <c r="G33" s="330">
        <f>'Budget &amp; Exp Details'!N29</f>
        <v>0</v>
      </c>
      <c r="H33" s="328">
        <f>'Budget &amp; Exp Details'!O29</f>
        <v>0</v>
      </c>
      <c r="I33" s="545"/>
    </row>
    <row r="34" spans="2:9" ht="15" thickBot="1" x14ac:dyDescent="0.35">
      <c r="B34" s="546">
        <f>'Budget &amp; Exp Details'!A30</f>
        <v>0</v>
      </c>
      <c r="C34" s="547">
        <f>'Budget &amp; Exp Details'!B30</f>
        <v>0</v>
      </c>
      <c r="D34" s="548">
        <f>'Budget &amp; Exp Details'!K30</f>
        <v>0</v>
      </c>
      <c r="E34" s="549">
        <f>'Budget &amp; Exp Details'!L30</f>
        <v>0</v>
      </c>
      <c r="F34" s="548">
        <f>'Budget &amp; Exp Details'!M30</f>
        <v>0</v>
      </c>
      <c r="G34" s="550">
        <f>'Budget &amp; Exp Details'!N30</f>
        <v>0</v>
      </c>
      <c r="H34" s="548">
        <f>'Budget &amp; Exp Details'!O30</f>
        <v>0</v>
      </c>
      <c r="I34" s="551"/>
    </row>
    <row r="35" spans="2:9" ht="15" thickBot="1" x14ac:dyDescent="0.35">
      <c r="B35" s="536" t="str">
        <f>'Budget &amp; Exp Details'!A31</f>
        <v>Total Fringe Benefits</v>
      </c>
      <c r="C35" s="516"/>
      <c r="D35" s="537"/>
      <c r="E35" s="522"/>
      <c r="F35" s="523">
        <f>'Budget &amp; Exp Details'!M31</f>
        <v>0</v>
      </c>
      <c r="G35" s="524"/>
      <c r="H35" s="523">
        <f>'Budget &amp; Exp Details'!O31</f>
        <v>0</v>
      </c>
      <c r="I35" s="521"/>
    </row>
    <row r="36" spans="2:9" ht="250.05" customHeight="1" x14ac:dyDescent="0.3">
      <c r="B36" s="668" t="s">
        <v>273</v>
      </c>
      <c r="C36" s="669"/>
      <c r="D36" s="669"/>
      <c r="E36" s="669"/>
      <c r="F36" s="669"/>
      <c r="G36" s="669"/>
      <c r="H36" s="669"/>
      <c r="I36" s="670"/>
    </row>
    <row r="37" spans="2:9" ht="5.55" customHeight="1" thickBot="1" x14ac:dyDescent="0.35">
      <c r="B37" s="656"/>
      <c r="C37" s="657"/>
      <c r="D37" s="657"/>
      <c r="E37" s="657"/>
      <c r="F37" s="657"/>
      <c r="G37" s="657"/>
      <c r="H37" s="657"/>
      <c r="I37" s="658"/>
    </row>
    <row r="38" spans="2:9" ht="6" customHeight="1" thickBot="1" x14ac:dyDescent="0.35">
      <c r="B38" s="279"/>
      <c r="C38" s="279"/>
      <c r="D38" s="279"/>
      <c r="E38" s="279"/>
      <c r="F38" s="279"/>
      <c r="G38" s="279"/>
      <c r="H38" s="279"/>
    </row>
    <row r="39" spans="2:9" ht="30" customHeight="1" thickBot="1" x14ac:dyDescent="0.35">
      <c r="B39" s="659" t="s">
        <v>224</v>
      </c>
      <c r="C39" s="660"/>
      <c r="D39" s="660"/>
      <c r="E39" s="660"/>
      <c r="F39" s="660"/>
      <c r="G39" s="660"/>
      <c r="H39" s="660"/>
      <c r="I39" s="661"/>
    </row>
    <row r="40" spans="2:9" ht="15" thickBot="1" x14ac:dyDescent="0.35">
      <c r="B40" s="594" t="str">
        <f>'Budget &amp; Exp Details'!A37</f>
        <v>Name</v>
      </c>
      <c r="C40" s="595" t="str">
        <f>'Budget &amp; Exp Details'!B37</f>
        <v>Title</v>
      </c>
      <c r="D40" s="520" t="str">
        <f>'Budget &amp; Exp Details'!K37</f>
        <v>Salary</v>
      </c>
      <c r="E40" s="528" t="str">
        <f>'Budget &amp; Exp Details'!L37</f>
        <v>% to Grant</v>
      </c>
      <c r="F40" s="520" t="str">
        <f>'Budget &amp; Exp Details'!M37</f>
        <v>Total Annual</v>
      </c>
      <c r="G40" s="520" t="str">
        <f>'Budget &amp; Exp Details'!N3</f>
        <v># Years</v>
      </c>
      <c r="H40" s="519" t="str">
        <f>'Budget &amp; Exp Details'!O37</f>
        <v>Total Budget</v>
      </c>
      <c r="I40" s="514"/>
    </row>
    <row r="41" spans="2:9" x14ac:dyDescent="0.3">
      <c r="B41" s="505">
        <f>'Budget &amp; Exp Details'!A38</f>
        <v>0</v>
      </c>
      <c r="C41" s="506">
        <f>'Budget &amp; Exp Details'!B38</f>
        <v>0</v>
      </c>
      <c r="D41" s="295">
        <f>'Budget &amp; Exp Details'!K38</f>
        <v>0</v>
      </c>
      <c r="E41" s="534">
        <f>'Budget &amp; Exp Details'!L38</f>
        <v>0</v>
      </c>
      <c r="F41" s="295">
        <f>'Budget &amp; Exp Details'!M38</f>
        <v>0</v>
      </c>
      <c r="G41" s="509">
        <f>'Budget &amp; Exp Details'!N38</f>
        <v>0</v>
      </c>
      <c r="H41" s="295">
        <f>'Budget &amp; Exp Details'!O38</f>
        <v>0</v>
      </c>
      <c r="I41" s="347"/>
    </row>
    <row r="42" spans="2:9" x14ac:dyDescent="0.3">
      <c r="B42" s="284">
        <f>'Budget &amp; Exp Details'!A39</f>
        <v>0</v>
      </c>
      <c r="C42" s="334">
        <f>'Budget &amp; Exp Details'!B39</f>
        <v>0</v>
      </c>
      <c r="D42" s="328">
        <f>'Budget &amp; Exp Details'!K39</f>
        <v>0</v>
      </c>
      <c r="E42" s="329">
        <f>'Budget &amp; Exp Details'!L39</f>
        <v>0</v>
      </c>
      <c r="F42" s="328">
        <f>'Budget &amp; Exp Details'!M39</f>
        <v>0</v>
      </c>
      <c r="G42" s="330">
        <f>'Budget &amp; Exp Details'!N39</f>
        <v>0</v>
      </c>
      <c r="H42" s="328">
        <f>'Budget &amp; Exp Details'!O39</f>
        <v>0</v>
      </c>
      <c r="I42" s="345"/>
    </row>
    <row r="43" spans="2:9" x14ac:dyDescent="0.3">
      <c r="B43" s="284">
        <f>'Budget &amp; Exp Details'!A40</f>
        <v>0</v>
      </c>
      <c r="C43" s="334">
        <f>'Budget &amp; Exp Details'!B40</f>
        <v>0</v>
      </c>
      <c r="D43" s="328">
        <f>'Budget &amp; Exp Details'!K40</f>
        <v>0</v>
      </c>
      <c r="E43" s="329">
        <f>'Budget &amp; Exp Details'!L40</f>
        <v>0</v>
      </c>
      <c r="F43" s="328">
        <f>'Budget &amp; Exp Details'!M40</f>
        <v>0</v>
      </c>
      <c r="G43" s="330">
        <f>'Budget &amp; Exp Details'!N40</f>
        <v>0</v>
      </c>
      <c r="H43" s="328">
        <f>'Budget &amp; Exp Details'!O40</f>
        <v>0</v>
      </c>
      <c r="I43" s="345"/>
    </row>
    <row r="44" spans="2:9" x14ac:dyDescent="0.3">
      <c r="B44" s="284">
        <f>'Budget &amp; Exp Details'!A41</f>
        <v>0</v>
      </c>
      <c r="C44" s="334">
        <f>'Budget &amp; Exp Details'!B41</f>
        <v>0</v>
      </c>
      <c r="D44" s="328">
        <f>'Budget &amp; Exp Details'!K41</f>
        <v>0</v>
      </c>
      <c r="E44" s="329">
        <f>'Budget &amp; Exp Details'!L41</f>
        <v>0</v>
      </c>
      <c r="F44" s="328">
        <f>'Budget &amp; Exp Details'!M41</f>
        <v>0</v>
      </c>
      <c r="G44" s="330">
        <f>'Budget &amp; Exp Details'!N41</f>
        <v>0</v>
      </c>
      <c r="H44" s="328">
        <f>'Budget &amp; Exp Details'!O41</f>
        <v>0</v>
      </c>
      <c r="I44" s="345"/>
    </row>
    <row r="45" spans="2:9" x14ac:dyDescent="0.3">
      <c r="B45" s="284">
        <f>'Budget &amp; Exp Details'!A42</f>
        <v>0</v>
      </c>
      <c r="C45" s="334">
        <f>'Budget &amp; Exp Details'!B42</f>
        <v>0</v>
      </c>
      <c r="D45" s="328">
        <f>'Budget &amp; Exp Details'!K42</f>
        <v>0</v>
      </c>
      <c r="E45" s="329">
        <f>'Budget &amp; Exp Details'!L42</f>
        <v>0</v>
      </c>
      <c r="F45" s="328">
        <f>'Budget &amp; Exp Details'!M42</f>
        <v>0</v>
      </c>
      <c r="G45" s="330">
        <f>'Budget &amp; Exp Details'!N42</f>
        <v>0</v>
      </c>
      <c r="H45" s="328">
        <f>'Budget &amp; Exp Details'!O42</f>
        <v>0</v>
      </c>
      <c r="I45" s="345"/>
    </row>
    <row r="46" spans="2:9" x14ac:dyDescent="0.3">
      <c r="B46" s="284">
        <f>'Budget &amp; Exp Details'!A43</f>
        <v>0</v>
      </c>
      <c r="C46" s="334">
        <f>'Budget &amp; Exp Details'!B43</f>
        <v>0</v>
      </c>
      <c r="D46" s="328">
        <f>'Budget &amp; Exp Details'!K43</f>
        <v>0</v>
      </c>
      <c r="E46" s="329">
        <f>'Budget &amp; Exp Details'!L43</f>
        <v>0</v>
      </c>
      <c r="F46" s="328">
        <f>'Budget &amp; Exp Details'!M43</f>
        <v>0</v>
      </c>
      <c r="G46" s="330">
        <f>'Budget &amp; Exp Details'!N43</f>
        <v>0</v>
      </c>
      <c r="H46" s="328">
        <f>'Budget &amp; Exp Details'!O43</f>
        <v>0</v>
      </c>
      <c r="I46" s="345"/>
    </row>
    <row r="47" spans="2:9" x14ac:dyDescent="0.3">
      <c r="B47" s="284">
        <f>'Budget &amp; Exp Details'!A44</f>
        <v>0</v>
      </c>
      <c r="C47" s="334">
        <f>'Budget &amp; Exp Details'!B44</f>
        <v>0</v>
      </c>
      <c r="D47" s="328">
        <f>'Budget &amp; Exp Details'!K44</f>
        <v>0</v>
      </c>
      <c r="E47" s="329">
        <f>'Budget &amp; Exp Details'!L44</f>
        <v>0</v>
      </c>
      <c r="F47" s="328">
        <f>'Budget &amp; Exp Details'!M44</f>
        <v>0</v>
      </c>
      <c r="G47" s="330">
        <f>'Budget &amp; Exp Details'!N44</f>
        <v>0</v>
      </c>
      <c r="H47" s="328">
        <f>'Budget &amp; Exp Details'!O44</f>
        <v>0</v>
      </c>
      <c r="I47" s="345"/>
    </row>
    <row r="48" spans="2:9" x14ac:dyDescent="0.3">
      <c r="B48" s="284">
        <f>'Budget &amp; Exp Details'!A45</f>
        <v>0</v>
      </c>
      <c r="C48" s="334">
        <f>'Budget &amp; Exp Details'!B45</f>
        <v>0</v>
      </c>
      <c r="D48" s="328">
        <f>'Budget &amp; Exp Details'!K45</f>
        <v>0</v>
      </c>
      <c r="E48" s="329">
        <f>'Budget &amp; Exp Details'!L45</f>
        <v>0</v>
      </c>
      <c r="F48" s="328">
        <f>'Budget &amp; Exp Details'!M45</f>
        <v>0</v>
      </c>
      <c r="G48" s="330">
        <f>'Budget &amp; Exp Details'!N45</f>
        <v>0</v>
      </c>
      <c r="H48" s="328">
        <f>'Budget &amp; Exp Details'!O45</f>
        <v>0</v>
      </c>
      <c r="I48" s="345"/>
    </row>
    <row r="49" spans="2:9" x14ac:dyDescent="0.3">
      <c r="B49" s="284">
        <f>'Budget &amp; Exp Details'!A46</f>
        <v>0</v>
      </c>
      <c r="C49" s="334">
        <f>'Budget &amp; Exp Details'!B46</f>
        <v>0</v>
      </c>
      <c r="D49" s="328">
        <f>'Budget &amp; Exp Details'!K46</f>
        <v>0</v>
      </c>
      <c r="E49" s="329">
        <f>'Budget &amp; Exp Details'!L46</f>
        <v>0</v>
      </c>
      <c r="F49" s="328">
        <f>'Budget &amp; Exp Details'!M46</f>
        <v>0</v>
      </c>
      <c r="G49" s="330">
        <f>'Budget &amp; Exp Details'!N46</f>
        <v>0</v>
      </c>
      <c r="H49" s="328">
        <f>'Budget &amp; Exp Details'!O46</f>
        <v>0</v>
      </c>
      <c r="I49" s="345"/>
    </row>
    <row r="50" spans="2:9" x14ac:dyDescent="0.3">
      <c r="B50" s="284">
        <f>'Budget &amp; Exp Details'!A47</f>
        <v>0</v>
      </c>
      <c r="C50" s="334">
        <f>'Budget &amp; Exp Details'!B47</f>
        <v>0</v>
      </c>
      <c r="D50" s="328">
        <f>'Budget &amp; Exp Details'!K47</f>
        <v>0</v>
      </c>
      <c r="E50" s="329">
        <f>'Budget &amp; Exp Details'!L47</f>
        <v>0</v>
      </c>
      <c r="F50" s="328">
        <f>'Budget &amp; Exp Details'!M47</f>
        <v>0</v>
      </c>
      <c r="G50" s="330">
        <f>'Budget &amp; Exp Details'!N47</f>
        <v>0</v>
      </c>
      <c r="H50" s="328">
        <f>'Budget &amp; Exp Details'!O47</f>
        <v>0</v>
      </c>
      <c r="I50" s="345"/>
    </row>
    <row r="51" spans="2:9" x14ac:dyDescent="0.3">
      <c r="B51" s="284">
        <f>'Budget &amp; Exp Details'!A48</f>
        <v>0</v>
      </c>
      <c r="C51" s="334">
        <f>'Budget &amp; Exp Details'!B48</f>
        <v>0</v>
      </c>
      <c r="D51" s="328">
        <f>'Budget &amp; Exp Details'!K48</f>
        <v>0</v>
      </c>
      <c r="E51" s="329">
        <f>'Budget &amp; Exp Details'!L48</f>
        <v>0</v>
      </c>
      <c r="F51" s="328">
        <f>'Budget &amp; Exp Details'!M48</f>
        <v>0</v>
      </c>
      <c r="G51" s="330">
        <f>'Budget &amp; Exp Details'!N48</f>
        <v>0</v>
      </c>
      <c r="H51" s="328">
        <f>'Budget &amp; Exp Details'!O48</f>
        <v>0</v>
      </c>
      <c r="I51" s="345"/>
    </row>
    <row r="52" spans="2:9" x14ac:dyDescent="0.3">
      <c r="B52" s="284">
        <f>'Budget &amp; Exp Details'!A49</f>
        <v>0</v>
      </c>
      <c r="C52" s="334">
        <f>'Budget &amp; Exp Details'!B49</f>
        <v>0</v>
      </c>
      <c r="D52" s="328">
        <f>'Budget &amp; Exp Details'!K49</f>
        <v>0</v>
      </c>
      <c r="E52" s="329">
        <f>'Budget &amp; Exp Details'!L49</f>
        <v>0</v>
      </c>
      <c r="F52" s="328">
        <f>'Budget &amp; Exp Details'!M49</f>
        <v>0</v>
      </c>
      <c r="G52" s="330">
        <f>'Budget &amp; Exp Details'!N49</f>
        <v>0</v>
      </c>
      <c r="H52" s="328">
        <f>'Budget &amp; Exp Details'!O49</f>
        <v>0</v>
      </c>
      <c r="I52" s="345"/>
    </row>
    <row r="53" spans="2:9" x14ac:dyDescent="0.3">
      <c r="B53" s="284">
        <f>'Budget &amp; Exp Details'!A50</f>
        <v>0</v>
      </c>
      <c r="C53" s="334">
        <f>'Budget &amp; Exp Details'!B50</f>
        <v>0</v>
      </c>
      <c r="D53" s="328">
        <f>'Budget &amp; Exp Details'!K50</f>
        <v>0</v>
      </c>
      <c r="E53" s="329">
        <f>'Budget &amp; Exp Details'!L50</f>
        <v>0</v>
      </c>
      <c r="F53" s="328">
        <f>'Budget &amp; Exp Details'!M50</f>
        <v>0</v>
      </c>
      <c r="G53" s="330">
        <f>'Budget &amp; Exp Details'!N50</f>
        <v>0</v>
      </c>
      <c r="H53" s="328">
        <f>'Budget &amp; Exp Details'!O50</f>
        <v>0</v>
      </c>
      <c r="I53" s="345"/>
    </row>
    <row r="54" spans="2:9" x14ac:dyDescent="0.3">
      <c r="B54" s="284">
        <f>'Budget &amp; Exp Details'!A51</f>
        <v>0</v>
      </c>
      <c r="C54" s="334">
        <f>'Budget &amp; Exp Details'!B51</f>
        <v>0</v>
      </c>
      <c r="D54" s="328">
        <f>'Budget &amp; Exp Details'!K51</f>
        <v>0</v>
      </c>
      <c r="E54" s="329">
        <f>'Budget &amp; Exp Details'!L51</f>
        <v>0</v>
      </c>
      <c r="F54" s="328">
        <f>'Budget &amp; Exp Details'!M51</f>
        <v>0</v>
      </c>
      <c r="G54" s="330">
        <f>'Budget &amp; Exp Details'!N51</f>
        <v>0</v>
      </c>
      <c r="H54" s="328">
        <f>'Budget &amp; Exp Details'!O51</f>
        <v>0</v>
      </c>
      <c r="I54" s="345"/>
    </row>
    <row r="55" spans="2:9" ht="15" thickBot="1" x14ac:dyDescent="0.35">
      <c r="B55" s="286">
        <f>'Budget &amp; Exp Details'!A52</f>
        <v>0</v>
      </c>
      <c r="C55" s="293">
        <f>'Budget &amp; Exp Details'!B52</f>
        <v>0</v>
      </c>
      <c r="D55" s="287">
        <f>'Budget &amp; Exp Details'!K52</f>
        <v>0</v>
      </c>
      <c r="E55" s="288">
        <f>'Budget &amp; Exp Details'!L52</f>
        <v>0</v>
      </c>
      <c r="F55" s="287">
        <f>'Budget &amp; Exp Details'!M52</f>
        <v>0</v>
      </c>
      <c r="G55" s="289">
        <f>'Budget &amp; Exp Details'!N52</f>
        <v>0</v>
      </c>
      <c r="H55" s="287">
        <f>'Budget &amp; Exp Details'!O52</f>
        <v>0</v>
      </c>
      <c r="I55" s="354"/>
    </row>
    <row r="56" spans="2:9" ht="15" thickBot="1" x14ac:dyDescent="0.35">
      <c r="B56" s="531" t="str">
        <f>'Budget &amp; Exp Details'!A53</f>
        <v>Total Program Staff Salaries</v>
      </c>
      <c r="C56" s="532"/>
      <c r="D56" s="532"/>
      <c r="E56" s="533"/>
      <c r="F56" s="523">
        <f>'Budget &amp; Exp Details'!M53</f>
        <v>0</v>
      </c>
      <c r="G56" s="516"/>
      <c r="H56" s="523">
        <f>'Budget &amp; Exp Details'!O53</f>
        <v>0</v>
      </c>
      <c r="I56" s="521"/>
    </row>
    <row r="57" spans="2:9" ht="250.05" customHeight="1" x14ac:dyDescent="0.3">
      <c r="B57" s="646" t="s">
        <v>273</v>
      </c>
      <c r="C57" s="647"/>
      <c r="D57" s="647"/>
      <c r="E57" s="647"/>
      <c r="F57" s="647"/>
      <c r="G57" s="647"/>
      <c r="H57" s="647"/>
      <c r="I57" s="648"/>
    </row>
    <row r="58" spans="2:9" ht="5.55" customHeight="1" thickBot="1" x14ac:dyDescent="0.35">
      <c r="B58" s="635"/>
      <c r="C58" s="636"/>
      <c r="D58" s="636"/>
      <c r="E58" s="636"/>
      <c r="F58" s="636"/>
      <c r="G58" s="636"/>
      <c r="H58" s="636"/>
      <c r="I58" s="637"/>
    </row>
    <row r="59" spans="2:9" ht="6" customHeight="1" x14ac:dyDescent="0.3">
      <c r="B59" s="279"/>
      <c r="C59" s="279"/>
      <c r="D59" s="279"/>
      <c r="E59" s="279"/>
      <c r="F59" s="279"/>
      <c r="G59" s="279"/>
      <c r="H59" s="279"/>
    </row>
    <row r="60" spans="2:9" ht="30" customHeight="1" thickBot="1" x14ac:dyDescent="0.35">
      <c r="B60" s="638" t="s">
        <v>278</v>
      </c>
      <c r="C60" s="639"/>
      <c r="D60" s="639"/>
      <c r="E60" s="639"/>
      <c r="F60" s="639"/>
      <c r="G60" s="639"/>
      <c r="H60" s="639"/>
      <c r="I60" s="639"/>
    </row>
    <row r="61" spans="2:9" ht="15" thickBot="1" x14ac:dyDescent="0.35">
      <c r="B61" s="594" t="str">
        <f>'Budget &amp; Exp Details'!A55</f>
        <v>Fringe Benefits</v>
      </c>
      <c r="C61" s="595"/>
      <c r="D61" s="520" t="str">
        <f>'Budget &amp; Exp Details'!K55</f>
        <v>Salary</v>
      </c>
      <c r="E61" s="528" t="str">
        <f>'Budget &amp; Exp Details'!L55</f>
        <v>Fringe %</v>
      </c>
      <c r="F61" s="520" t="str">
        <f>'Budget &amp; Exp Details'!M55</f>
        <v>Total Annual</v>
      </c>
      <c r="G61" s="520" t="str">
        <f>'Budget &amp; Exp Details'!N55</f>
        <v># Yrs</v>
      </c>
      <c r="H61" s="519" t="str">
        <f>'Budget &amp; Exp Details'!O55</f>
        <v>Total Budget</v>
      </c>
      <c r="I61" s="514"/>
    </row>
    <row r="62" spans="2:9" x14ac:dyDescent="0.3">
      <c r="B62" s="505">
        <f>'Budget &amp; Exp Details'!A56</f>
        <v>0</v>
      </c>
      <c r="C62" s="506">
        <f>'Budget &amp; Exp Details'!B56</f>
        <v>0</v>
      </c>
      <c r="D62" s="510">
        <f>'Budget &amp; Exp Details'!K56</f>
        <v>0</v>
      </c>
      <c r="E62" s="529">
        <f>'Budget &amp; Exp Details'!L56</f>
        <v>0</v>
      </c>
      <c r="F62" s="295">
        <f>'Budget &amp; Exp Details'!M56</f>
        <v>0</v>
      </c>
      <c r="G62" s="509">
        <f>'Budget &amp; Exp Details'!N56</f>
        <v>0</v>
      </c>
      <c r="H62" s="295">
        <f>'Budget &amp; Exp Details'!O56</f>
        <v>0</v>
      </c>
      <c r="I62" s="347"/>
    </row>
    <row r="63" spans="2:9" x14ac:dyDescent="0.3">
      <c r="B63" s="284">
        <f>'Budget &amp; Exp Details'!A57</f>
        <v>0</v>
      </c>
      <c r="C63" s="334">
        <f>'Budget &amp; Exp Details'!B57</f>
        <v>0</v>
      </c>
      <c r="D63" s="335">
        <f>'Budget &amp; Exp Details'!K57</f>
        <v>0</v>
      </c>
      <c r="E63" s="502">
        <f>'Budget &amp; Exp Details'!L57</f>
        <v>0</v>
      </c>
      <c r="F63" s="328">
        <f>'Budget &amp; Exp Details'!M57</f>
        <v>0</v>
      </c>
      <c r="G63" s="330">
        <f>'Budget &amp; Exp Details'!N57</f>
        <v>0</v>
      </c>
      <c r="H63" s="328">
        <f>'Budget &amp; Exp Details'!O57</f>
        <v>0</v>
      </c>
      <c r="I63" s="345"/>
    </row>
    <row r="64" spans="2:9" x14ac:dyDescent="0.3">
      <c r="B64" s="284">
        <f>'Budget &amp; Exp Details'!A58</f>
        <v>0</v>
      </c>
      <c r="C64" s="334">
        <f>'Budget &amp; Exp Details'!B58</f>
        <v>0</v>
      </c>
      <c r="D64" s="335">
        <f>'Budget &amp; Exp Details'!K58</f>
        <v>0</v>
      </c>
      <c r="E64" s="502">
        <f>'Budget &amp; Exp Details'!L58</f>
        <v>0</v>
      </c>
      <c r="F64" s="328">
        <f>'Budget &amp; Exp Details'!M58</f>
        <v>0</v>
      </c>
      <c r="G64" s="330">
        <f>'Budget &amp; Exp Details'!N58</f>
        <v>0</v>
      </c>
      <c r="H64" s="328">
        <f>'Budget &amp; Exp Details'!O58</f>
        <v>0</v>
      </c>
      <c r="I64" s="345"/>
    </row>
    <row r="65" spans="2:9" x14ac:dyDescent="0.3">
      <c r="B65" s="284">
        <f>'Budget &amp; Exp Details'!A59</f>
        <v>0</v>
      </c>
      <c r="C65" s="334">
        <f>'Budget &amp; Exp Details'!B59</f>
        <v>0</v>
      </c>
      <c r="D65" s="335">
        <f>'Budget &amp; Exp Details'!K59</f>
        <v>0</v>
      </c>
      <c r="E65" s="502">
        <f>'Budget &amp; Exp Details'!L59</f>
        <v>0</v>
      </c>
      <c r="F65" s="328">
        <f>'Budget &amp; Exp Details'!M59</f>
        <v>0</v>
      </c>
      <c r="G65" s="330">
        <f>'Budget &amp; Exp Details'!N59</f>
        <v>0</v>
      </c>
      <c r="H65" s="328">
        <f>'Budget &amp; Exp Details'!O59</f>
        <v>0</v>
      </c>
      <c r="I65" s="345"/>
    </row>
    <row r="66" spans="2:9" x14ac:dyDescent="0.3">
      <c r="B66" s="284">
        <f>'Budget &amp; Exp Details'!A60</f>
        <v>0</v>
      </c>
      <c r="C66" s="334">
        <f>'Budget &amp; Exp Details'!B60</f>
        <v>0</v>
      </c>
      <c r="D66" s="335">
        <f>'Budget &amp; Exp Details'!K60</f>
        <v>0</v>
      </c>
      <c r="E66" s="502">
        <f>'Budget &amp; Exp Details'!L60</f>
        <v>0</v>
      </c>
      <c r="F66" s="328">
        <f>'Budget &amp; Exp Details'!M60</f>
        <v>0</v>
      </c>
      <c r="G66" s="330">
        <f>'Budget &amp; Exp Details'!N60</f>
        <v>0</v>
      </c>
      <c r="H66" s="328">
        <f>'Budget &amp; Exp Details'!O60</f>
        <v>0</v>
      </c>
      <c r="I66" s="345"/>
    </row>
    <row r="67" spans="2:9" x14ac:dyDescent="0.3">
      <c r="B67" s="284">
        <f>'Budget &amp; Exp Details'!A61</f>
        <v>0</v>
      </c>
      <c r="C67" s="334">
        <f>'Budget &amp; Exp Details'!B61</f>
        <v>0</v>
      </c>
      <c r="D67" s="335">
        <f>'Budget &amp; Exp Details'!K61</f>
        <v>0</v>
      </c>
      <c r="E67" s="502">
        <f>'Budget &amp; Exp Details'!L61</f>
        <v>0</v>
      </c>
      <c r="F67" s="328">
        <f>'Budget &amp; Exp Details'!M61</f>
        <v>0</v>
      </c>
      <c r="G67" s="330">
        <f>'Budget &amp; Exp Details'!N61</f>
        <v>0</v>
      </c>
      <c r="H67" s="328">
        <f>'Budget &amp; Exp Details'!O61</f>
        <v>0</v>
      </c>
      <c r="I67" s="345"/>
    </row>
    <row r="68" spans="2:9" x14ac:dyDescent="0.3">
      <c r="B68" s="284">
        <f>'Budget &amp; Exp Details'!A62</f>
        <v>0</v>
      </c>
      <c r="C68" s="334">
        <f>'Budget &amp; Exp Details'!B62</f>
        <v>0</v>
      </c>
      <c r="D68" s="335">
        <f>'Budget &amp; Exp Details'!K62</f>
        <v>0</v>
      </c>
      <c r="E68" s="502">
        <f>'Budget &amp; Exp Details'!L62</f>
        <v>0</v>
      </c>
      <c r="F68" s="328">
        <f>'Budget &amp; Exp Details'!M62</f>
        <v>0</v>
      </c>
      <c r="G68" s="330">
        <f>'Budget &amp; Exp Details'!N62</f>
        <v>0</v>
      </c>
      <c r="H68" s="328">
        <f>'Budget &amp; Exp Details'!O62</f>
        <v>0</v>
      </c>
      <c r="I68" s="345"/>
    </row>
    <row r="69" spans="2:9" x14ac:dyDescent="0.3">
      <c r="B69" s="284">
        <f>'Budget &amp; Exp Details'!A63</f>
        <v>0</v>
      </c>
      <c r="C69" s="334">
        <f>'Budget &amp; Exp Details'!B63</f>
        <v>0</v>
      </c>
      <c r="D69" s="335">
        <f>'Budget &amp; Exp Details'!K63</f>
        <v>0</v>
      </c>
      <c r="E69" s="502">
        <f>'Budget &amp; Exp Details'!L63</f>
        <v>0</v>
      </c>
      <c r="F69" s="328">
        <f>'Budget &amp; Exp Details'!M63</f>
        <v>0</v>
      </c>
      <c r="G69" s="330">
        <f>'Budget &amp; Exp Details'!N63</f>
        <v>0</v>
      </c>
      <c r="H69" s="328">
        <f>'Budget &amp; Exp Details'!O63</f>
        <v>0</v>
      </c>
      <c r="I69" s="345"/>
    </row>
    <row r="70" spans="2:9" x14ac:dyDescent="0.3">
      <c r="B70" s="284">
        <f>'Budget &amp; Exp Details'!A64</f>
        <v>0</v>
      </c>
      <c r="C70" s="334">
        <f>'Budget &amp; Exp Details'!B64</f>
        <v>0</v>
      </c>
      <c r="D70" s="335">
        <f>'Budget &amp; Exp Details'!K64</f>
        <v>0</v>
      </c>
      <c r="E70" s="502">
        <f>'Budget &amp; Exp Details'!L64</f>
        <v>0</v>
      </c>
      <c r="F70" s="328">
        <f>'Budget &amp; Exp Details'!M64</f>
        <v>0</v>
      </c>
      <c r="G70" s="330">
        <f>'Budget &amp; Exp Details'!N64</f>
        <v>0</v>
      </c>
      <c r="H70" s="328">
        <f>'Budget &amp; Exp Details'!O64</f>
        <v>0</v>
      </c>
      <c r="I70" s="345"/>
    </row>
    <row r="71" spans="2:9" x14ac:dyDescent="0.3">
      <c r="B71" s="284">
        <f>'Budget &amp; Exp Details'!A65</f>
        <v>0</v>
      </c>
      <c r="C71" s="334">
        <f>'Budget &amp; Exp Details'!B65</f>
        <v>0</v>
      </c>
      <c r="D71" s="335">
        <f>'Budget &amp; Exp Details'!K65</f>
        <v>0</v>
      </c>
      <c r="E71" s="502">
        <f>'Budget &amp; Exp Details'!L65</f>
        <v>0</v>
      </c>
      <c r="F71" s="328">
        <f>'Budget &amp; Exp Details'!M65</f>
        <v>0</v>
      </c>
      <c r="G71" s="330">
        <f>'Budget &amp; Exp Details'!N65</f>
        <v>0</v>
      </c>
      <c r="H71" s="328">
        <f>'Budget &amp; Exp Details'!O65</f>
        <v>0</v>
      </c>
      <c r="I71" s="345"/>
    </row>
    <row r="72" spans="2:9" x14ac:dyDescent="0.3">
      <c r="B72" s="284">
        <f>'Budget &amp; Exp Details'!A66</f>
        <v>0</v>
      </c>
      <c r="C72" s="334">
        <f>'Budget &amp; Exp Details'!B66</f>
        <v>0</v>
      </c>
      <c r="D72" s="335">
        <f>'Budget &amp; Exp Details'!K66</f>
        <v>0</v>
      </c>
      <c r="E72" s="502">
        <f>'Budget &amp; Exp Details'!L66</f>
        <v>0</v>
      </c>
      <c r="F72" s="328">
        <f>'Budget &amp; Exp Details'!M66</f>
        <v>0</v>
      </c>
      <c r="G72" s="330">
        <f>'Budget &amp; Exp Details'!N66</f>
        <v>0</v>
      </c>
      <c r="H72" s="328">
        <f>'Budget &amp; Exp Details'!O66</f>
        <v>0</v>
      </c>
      <c r="I72" s="345"/>
    </row>
    <row r="73" spans="2:9" x14ac:dyDescent="0.3">
      <c r="B73" s="284">
        <f>'Budget &amp; Exp Details'!A67</f>
        <v>0</v>
      </c>
      <c r="C73" s="334">
        <f>'Budget &amp; Exp Details'!B67</f>
        <v>0</v>
      </c>
      <c r="D73" s="335">
        <f>'Budget &amp; Exp Details'!K67</f>
        <v>0</v>
      </c>
      <c r="E73" s="502">
        <f>'Budget &amp; Exp Details'!L67</f>
        <v>0</v>
      </c>
      <c r="F73" s="328">
        <f>'Budget &amp; Exp Details'!M67</f>
        <v>0</v>
      </c>
      <c r="G73" s="330">
        <f>'Budget &amp; Exp Details'!N67</f>
        <v>0</v>
      </c>
      <c r="H73" s="328">
        <f>'Budget &amp; Exp Details'!O67</f>
        <v>0</v>
      </c>
      <c r="I73" s="345"/>
    </row>
    <row r="74" spans="2:9" x14ac:dyDescent="0.3">
      <c r="B74" s="284">
        <f>'Budget &amp; Exp Details'!A68</f>
        <v>0</v>
      </c>
      <c r="C74" s="334">
        <f>'Budget &amp; Exp Details'!B68</f>
        <v>0</v>
      </c>
      <c r="D74" s="335">
        <f>'Budget &amp; Exp Details'!K68</f>
        <v>0</v>
      </c>
      <c r="E74" s="502">
        <f>'Budget &amp; Exp Details'!L68</f>
        <v>0</v>
      </c>
      <c r="F74" s="328">
        <f>'Budget &amp; Exp Details'!M68</f>
        <v>0</v>
      </c>
      <c r="G74" s="330">
        <f>'Budget &amp; Exp Details'!N68</f>
        <v>0</v>
      </c>
      <c r="H74" s="328">
        <f>'Budget &amp; Exp Details'!O68</f>
        <v>0</v>
      </c>
      <c r="I74" s="345"/>
    </row>
    <row r="75" spans="2:9" x14ac:dyDescent="0.3">
      <c r="B75" s="284">
        <f>'Budget &amp; Exp Details'!A69</f>
        <v>0</v>
      </c>
      <c r="C75" s="334">
        <f>'Budget &amp; Exp Details'!B69</f>
        <v>0</v>
      </c>
      <c r="D75" s="335">
        <f>'Budget &amp; Exp Details'!K69</f>
        <v>0</v>
      </c>
      <c r="E75" s="502">
        <f>'Budget &amp; Exp Details'!L69</f>
        <v>0</v>
      </c>
      <c r="F75" s="328">
        <f>'Budget &amp; Exp Details'!M69</f>
        <v>0</v>
      </c>
      <c r="G75" s="330">
        <f>'Budget &amp; Exp Details'!N69</f>
        <v>0</v>
      </c>
      <c r="H75" s="328">
        <f>'Budget &amp; Exp Details'!O69</f>
        <v>0</v>
      </c>
      <c r="I75" s="345"/>
    </row>
    <row r="76" spans="2:9" ht="15" thickBot="1" x14ac:dyDescent="0.35">
      <c r="B76" s="286">
        <f>'Budget &amp; Exp Details'!A70</f>
        <v>0</v>
      </c>
      <c r="C76" s="293">
        <f>'Budget &amp; Exp Details'!B70</f>
        <v>0</v>
      </c>
      <c r="D76" s="355">
        <f>'Budget &amp; Exp Details'!K70</f>
        <v>0</v>
      </c>
      <c r="E76" s="530">
        <f>'Budget &amp; Exp Details'!L70</f>
        <v>0</v>
      </c>
      <c r="F76" s="287">
        <f>'Budget &amp; Exp Details'!M70</f>
        <v>0</v>
      </c>
      <c r="G76" s="289">
        <f>'Budget &amp; Exp Details'!N70</f>
        <v>0</v>
      </c>
      <c r="H76" s="287">
        <f>'Budget &amp; Exp Details'!O70</f>
        <v>0</v>
      </c>
      <c r="I76" s="354"/>
    </row>
    <row r="77" spans="2:9" ht="15" thickBot="1" x14ac:dyDescent="0.35">
      <c r="B77" s="515" t="str">
        <f>'Budget &amp; Exp Details'!A71</f>
        <v>Total Fringe Benefits</v>
      </c>
      <c r="C77" s="516"/>
      <c r="D77" s="516"/>
      <c r="E77" s="522"/>
      <c r="F77" s="523">
        <f>'Budget &amp; Exp Details'!E71</f>
        <v>0</v>
      </c>
      <c r="G77" s="524"/>
      <c r="H77" s="523">
        <f>'Budget &amp; Exp Details'!O71</f>
        <v>0</v>
      </c>
      <c r="I77" s="521"/>
    </row>
    <row r="78" spans="2:9" ht="250.05" customHeight="1" x14ac:dyDescent="0.3">
      <c r="B78" s="677" t="s">
        <v>273</v>
      </c>
      <c r="C78" s="678"/>
      <c r="D78" s="678"/>
      <c r="E78" s="678"/>
      <c r="F78" s="678"/>
      <c r="G78" s="678"/>
      <c r="H78" s="678"/>
      <c r="I78" s="679"/>
    </row>
    <row r="79" spans="2:9" ht="5.55" customHeight="1" thickBot="1" x14ac:dyDescent="0.35">
      <c r="B79" s="635"/>
      <c r="C79" s="636"/>
      <c r="D79" s="636"/>
      <c r="E79" s="636"/>
      <c r="F79" s="636"/>
      <c r="G79" s="636"/>
      <c r="H79" s="636"/>
      <c r="I79" s="637"/>
    </row>
    <row r="80" spans="2:9" ht="6" customHeight="1" x14ac:dyDescent="0.3">
      <c r="B80" s="279"/>
      <c r="C80" s="279"/>
      <c r="D80" s="279"/>
      <c r="E80" s="279"/>
      <c r="F80" s="279"/>
      <c r="G80" s="279"/>
      <c r="H80" s="279"/>
    </row>
    <row r="81" spans="2:9" ht="30" customHeight="1" thickBot="1" x14ac:dyDescent="0.35">
      <c r="B81" s="638" t="s">
        <v>225</v>
      </c>
      <c r="C81" s="639"/>
      <c r="D81" s="639"/>
      <c r="E81" s="639"/>
      <c r="F81" s="639"/>
      <c r="G81" s="639"/>
      <c r="H81" s="639"/>
      <c r="I81" s="639"/>
    </row>
    <row r="82" spans="2:9" ht="15" thickBot="1" x14ac:dyDescent="0.35">
      <c r="B82" s="594" t="str">
        <f>'Budget &amp; Exp Details'!A82</f>
        <v>Item</v>
      </c>
      <c r="C82" s="595" t="str">
        <f>'Budget &amp; Exp Details'!B82</f>
        <v>Description</v>
      </c>
      <c r="D82" s="520" t="str">
        <f>'Budget &amp; Exp Details'!K82</f>
        <v>Amount</v>
      </c>
      <c r="E82" s="519" t="str">
        <f>'Budget &amp; Exp Details'!L82</f>
        <v>Qty</v>
      </c>
      <c r="F82" s="520" t="str">
        <f>'Budget &amp; Exp Details'!M82</f>
        <v>Total Annual</v>
      </c>
      <c r="G82" s="520" t="str">
        <f>'Budget &amp; Exp Details'!N82</f>
        <v># Yrs</v>
      </c>
      <c r="H82" s="519" t="str">
        <f>'Budget &amp; Exp Details'!O82</f>
        <v>Total Budget</v>
      </c>
      <c r="I82" s="514"/>
    </row>
    <row r="83" spans="2:9" x14ac:dyDescent="0.3">
      <c r="B83" s="505">
        <f>'Budget &amp; Exp Details'!A83</f>
        <v>0</v>
      </c>
      <c r="C83" s="506">
        <f>'Budget &amp; Exp Details'!B83</f>
        <v>0</v>
      </c>
      <c r="D83" s="507">
        <f>'Budget &amp; Exp Details'!K83</f>
        <v>0</v>
      </c>
      <c r="E83" s="508">
        <f>'Budget &amp; Exp Details'!L83</f>
        <v>0</v>
      </c>
      <c r="F83" s="507">
        <f>'Budget &amp; Exp Details'!M83</f>
        <v>0</v>
      </c>
      <c r="G83" s="509">
        <f>'Budget &amp; Exp Details'!N83</f>
        <v>0</v>
      </c>
      <c r="H83" s="510">
        <f>'Budget &amp; Exp Details'!O83</f>
        <v>0</v>
      </c>
      <c r="I83" s="347"/>
    </row>
    <row r="84" spans="2:9" x14ac:dyDescent="0.3">
      <c r="B84" s="284">
        <f>'Budget &amp; Exp Details'!A84</f>
        <v>0</v>
      </c>
      <c r="C84" s="334">
        <f>'Budget &amp; Exp Details'!B84</f>
        <v>0</v>
      </c>
      <c r="D84" s="336">
        <f>'Budget &amp; Exp Details'!K84</f>
        <v>0</v>
      </c>
      <c r="E84" s="337">
        <f>'Budget &amp; Exp Details'!L84</f>
        <v>0</v>
      </c>
      <c r="F84" s="336">
        <f>'Budget &amp; Exp Details'!M84</f>
        <v>0</v>
      </c>
      <c r="G84" s="330">
        <f>'Budget &amp; Exp Details'!N84</f>
        <v>0</v>
      </c>
      <c r="H84" s="335">
        <f>'Budget &amp; Exp Details'!O84</f>
        <v>0</v>
      </c>
      <c r="I84" s="345"/>
    </row>
    <row r="85" spans="2:9" x14ac:dyDescent="0.3">
      <c r="B85" s="284">
        <f>'Budget &amp; Exp Details'!A85</f>
        <v>0</v>
      </c>
      <c r="C85" s="334">
        <f>'Budget &amp; Exp Details'!B85</f>
        <v>0</v>
      </c>
      <c r="D85" s="336">
        <f>'Budget &amp; Exp Details'!K85</f>
        <v>0</v>
      </c>
      <c r="E85" s="337">
        <f>'Budget &amp; Exp Details'!L85</f>
        <v>0</v>
      </c>
      <c r="F85" s="336">
        <f>'Budget &amp; Exp Details'!M85</f>
        <v>0</v>
      </c>
      <c r="G85" s="330">
        <f>'Budget &amp; Exp Details'!N85</f>
        <v>0</v>
      </c>
      <c r="H85" s="335">
        <f>'Budget &amp; Exp Details'!O85</f>
        <v>0</v>
      </c>
      <c r="I85" s="345"/>
    </row>
    <row r="86" spans="2:9" x14ac:dyDescent="0.3">
      <c r="B86" s="284">
        <f>'Budget &amp; Exp Details'!A86</f>
        <v>0</v>
      </c>
      <c r="C86" s="334">
        <f>'Budget &amp; Exp Details'!B86</f>
        <v>0</v>
      </c>
      <c r="D86" s="336">
        <f>'Budget &amp; Exp Details'!K86</f>
        <v>0</v>
      </c>
      <c r="E86" s="337">
        <f>'Budget &amp; Exp Details'!L86</f>
        <v>0</v>
      </c>
      <c r="F86" s="336">
        <f>'Budget &amp; Exp Details'!M86</f>
        <v>0</v>
      </c>
      <c r="G86" s="330">
        <f>'Budget &amp; Exp Details'!N86</f>
        <v>0</v>
      </c>
      <c r="H86" s="335">
        <f>'Budget &amp; Exp Details'!O86</f>
        <v>0</v>
      </c>
      <c r="I86" s="345"/>
    </row>
    <row r="87" spans="2:9" x14ac:dyDescent="0.3">
      <c r="B87" s="284">
        <f>'Budget &amp; Exp Details'!A87</f>
        <v>0</v>
      </c>
      <c r="C87" s="334">
        <f>'Budget &amp; Exp Details'!B87</f>
        <v>0</v>
      </c>
      <c r="D87" s="336">
        <f>'Budget &amp; Exp Details'!K87</f>
        <v>0</v>
      </c>
      <c r="E87" s="337">
        <f>'Budget &amp; Exp Details'!L87</f>
        <v>0</v>
      </c>
      <c r="F87" s="336">
        <f>'Budget &amp; Exp Details'!M87</f>
        <v>0</v>
      </c>
      <c r="G87" s="330">
        <f>'Budget &amp; Exp Details'!N87</f>
        <v>0</v>
      </c>
      <c r="H87" s="335">
        <f>'Budget &amp; Exp Details'!O87</f>
        <v>0</v>
      </c>
      <c r="I87" s="345"/>
    </row>
    <row r="88" spans="2:9" x14ac:dyDescent="0.3">
      <c r="B88" s="284">
        <f>'Budget &amp; Exp Details'!A88</f>
        <v>0</v>
      </c>
      <c r="C88" s="334">
        <f>'Budget &amp; Exp Details'!B88</f>
        <v>0</v>
      </c>
      <c r="D88" s="336">
        <f>'Budget &amp; Exp Details'!K88</f>
        <v>0</v>
      </c>
      <c r="E88" s="337">
        <f>'Budget &amp; Exp Details'!L88</f>
        <v>0</v>
      </c>
      <c r="F88" s="336">
        <f>'Budget &amp; Exp Details'!M88</f>
        <v>0</v>
      </c>
      <c r="G88" s="330">
        <f>'Budget &amp; Exp Details'!N88</f>
        <v>0</v>
      </c>
      <c r="H88" s="335">
        <f>'Budget &amp; Exp Details'!O88</f>
        <v>0</v>
      </c>
      <c r="I88" s="345"/>
    </row>
    <row r="89" spans="2:9" x14ac:dyDescent="0.3">
      <c r="B89" s="284">
        <f>'Budget &amp; Exp Details'!A89</f>
        <v>0</v>
      </c>
      <c r="C89" s="334">
        <f>'Budget &amp; Exp Details'!B89</f>
        <v>0</v>
      </c>
      <c r="D89" s="336">
        <f>'Budget &amp; Exp Details'!K89</f>
        <v>0</v>
      </c>
      <c r="E89" s="337">
        <f>'Budget &amp; Exp Details'!L89</f>
        <v>0</v>
      </c>
      <c r="F89" s="336">
        <f>'Budget &amp; Exp Details'!M89</f>
        <v>0</v>
      </c>
      <c r="G89" s="330">
        <f>'Budget &amp; Exp Details'!N89</f>
        <v>0</v>
      </c>
      <c r="H89" s="335">
        <f>'Budget &amp; Exp Details'!O89</f>
        <v>0</v>
      </c>
      <c r="I89" s="345"/>
    </row>
    <row r="90" spans="2:9" x14ac:dyDescent="0.3">
      <c r="B90" s="284">
        <f>'Budget &amp; Exp Details'!A90</f>
        <v>0</v>
      </c>
      <c r="C90" s="334">
        <f>'Budget &amp; Exp Details'!B90</f>
        <v>0</v>
      </c>
      <c r="D90" s="336">
        <f>'Budget &amp; Exp Details'!K90</f>
        <v>0</v>
      </c>
      <c r="E90" s="337">
        <f>'Budget &amp; Exp Details'!L90</f>
        <v>0</v>
      </c>
      <c r="F90" s="336">
        <f>'Budget &amp; Exp Details'!M90</f>
        <v>0</v>
      </c>
      <c r="G90" s="330">
        <f>'Budget &amp; Exp Details'!N90</f>
        <v>0</v>
      </c>
      <c r="H90" s="335">
        <f>'Budget &amp; Exp Details'!O90</f>
        <v>0</v>
      </c>
      <c r="I90" s="345"/>
    </row>
    <row r="91" spans="2:9" x14ac:dyDescent="0.3">
      <c r="B91" s="284">
        <f>'Budget &amp; Exp Details'!A91</f>
        <v>0</v>
      </c>
      <c r="C91" s="334">
        <f>'Budget &amp; Exp Details'!B91</f>
        <v>0</v>
      </c>
      <c r="D91" s="336">
        <f>'Budget &amp; Exp Details'!K91</f>
        <v>0</v>
      </c>
      <c r="E91" s="337">
        <f>'Budget &amp; Exp Details'!L91</f>
        <v>0</v>
      </c>
      <c r="F91" s="336">
        <f>'Budget &amp; Exp Details'!M91</f>
        <v>0</v>
      </c>
      <c r="G91" s="330">
        <f>'Budget &amp; Exp Details'!N91</f>
        <v>0</v>
      </c>
      <c r="H91" s="335">
        <f>'Budget &amp; Exp Details'!O91</f>
        <v>0</v>
      </c>
      <c r="I91" s="345"/>
    </row>
    <row r="92" spans="2:9" ht="15" thickBot="1" x14ac:dyDescent="0.35">
      <c r="B92" s="286">
        <f>'Budget &amp; Exp Details'!A92</f>
        <v>0</v>
      </c>
      <c r="C92" s="293">
        <f>'Budget &amp; Exp Details'!B92</f>
        <v>0</v>
      </c>
      <c r="D92" s="312">
        <f>'Budget &amp; Exp Details'!K92</f>
        <v>0</v>
      </c>
      <c r="E92" s="326">
        <f>'Budget &amp; Exp Details'!L92</f>
        <v>0</v>
      </c>
      <c r="F92" s="312">
        <f>'Budget &amp; Exp Details'!M92</f>
        <v>0</v>
      </c>
      <c r="G92" s="289">
        <f>'Budget &amp; Exp Details'!N92</f>
        <v>0</v>
      </c>
      <c r="H92" s="355">
        <f>'Budget &amp; Exp Details'!O92</f>
        <v>0</v>
      </c>
      <c r="I92" s="354"/>
    </row>
    <row r="93" spans="2:9" ht="15" thickBot="1" x14ac:dyDescent="0.35">
      <c r="B93" s="515" t="str">
        <f>'Budget &amp; Exp Details'!A93</f>
        <v>Total Admin Operational Expenses</v>
      </c>
      <c r="C93" s="516"/>
      <c r="D93" s="516"/>
      <c r="E93" s="516"/>
      <c r="F93" s="517">
        <f>'Budget &amp; Exp Details'!M93</f>
        <v>0</v>
      </c>
      <c r="G93" s="516"/>
      <c r="H93" s="518">
        <f>'Budget &amp; Exp Details'!O93</f>
        <v>0</v>
      </c>
      <c r="I93" s="513"/>
    </row>
    <row r="94" spans="2:9" ht="250.05" customHeight="1" x14ac:dyDescent="0.3">
      <c r="B94" s="646" t="s">
        <v>273</v>
      </c>
      <c r="C94" s="647"/>
      <c r="D94" s="647"/>
      <c r="E94" s="647"/>
      <c r="F94" s="647"/>
      <c r="G94" s="647"/>
      <c r="H94" s="647"/>
      <c r="I94" s="648"/>
    </row>
    <row r="95" spans="2:9" ht="5.55" customHeight="1" thickBot="1" x14ac:dyDescent="0.35">
      <c r="B95" s="635"/>
      <c r="C95" s="636"/>
      <c r="D95" s="636"/>
      <c r="E95" s="636"/>
      <c r="F95" s="636"/>
      <c r="G95" s="636"/>
      <c r="H95" s="636"/>
      <c r="I95" s="637"/>
    </row>
    <row r="96" spans="2:9" ht="6" customHeight="1" x14ac:dyDescent="0.3">
      <c r="B96" s="279"/>
      <c r="C96" s="279"/>
      <c r="D96" s="279"/>
      <c r="E96" s="279"/>
      <c r="F96" s="279"/>
      <c r="G96" s="279"/>
      <c r="H96" s="279"/>
    </row>
    <row r="97" spans="2:9" ht="30" customHeight="1" thickBot="1" x14ac:dyDescent="0.35">
      <c r="B97" s="638" t="s">
        <v>226</v>
      </c>
      <c r="C97" s="639"/>
      <c r="D97" s="639"/>
      <c r="E97" s="639"/>
      <c r="F97" s="639"/>
      <c r="G97" s="639"/>
      <c r="H97" s="639"/>
      <c r="I97" s="639"/>
    </row>
    <row r="98" spans="2:9" ht="15" thickBot="1" x14ac:dyDescent="0.35">
      <c r="B98" s="596" t="str">
        <f>'Budget &amp; Exp Details'!A97</f>
        <v>Item</v>
      </c>
      <c r="C98" s="595" t="str">
        <f>'Budget &amp; Exp Details'!B97</f>
        <v>Description</v>
      </c>
      <c r="D98" s="579" t="str">
        <f>'Budget &amp; Exp Details'!K97</f>
        <v>Amount</v>
      </c>
      <c r="E98" s="580" t="str">
        <f>'Budget &amp; Exp Details'!L97</f>
        <v>Qty</v>
      </c>
      <c r="F98" s="579" t="str">
        <f>'Budget &amp; Exp Details'!M97</f>
        <v>Total Annual</v>
      </c>
      <c r="G98" s="579" t="str">
        <f>'Budget &amp; Exp Details'!N97</f>
        <v># Yrs</v>
      </c>
      <c r="H98" s="581" t="str">
        <f>'Budget &amp; Exp Details'!O97</f>
        <v>Total Budget</v>
      </c>
      <c r="I98" s="514"/>
    </row>
    <row r="99" spans="2:9" x14ac:dyDescent="0.3">
      <c r="B99" s="505">
        <f>'Budget &amp; Exp Details'!A98</f>
        <v>0</v>
      </c>
      <c r="C99" s="506">
        <f>'Budget &amp; Exp Details'!B98</f>
        <v>0</v>
      </c>
      <c r="D99" s="507">
        <f>'Budget &amp; Exp Details'!K98</f>
        <v>0</v>
      </c>
      <c r="E99" s="508">
        <f>'Budget &amp; Exp Details'!L98</f>
        <v>0</v>
      </c>
      <c r="F99" s="507">
        <f>'Budget &amp; Exp Details'!M98</f>
        <v>0</v>
      </c>
      <c r="G99" s="509">
        <f>'Budget &amp; Exp Details'!N98</f>
        <v>0</v>
      </c>
      <c r="H99" s="510">
        <f>'Budget &amp; Exp Details'!O98</f>
        <v>0</v>
      </c>
      <c r="I99" s="347"/>
    </row>
    <row r="100" spans="2:9" x14ac:dyDescent="0.3">
      <c r="B100" s="284">
        <f>'Budget &amp; Exp Details'!A99</f>
        <v>0</v>
      </c>
      <c r="C100" s="334">
        <f>'Budget &amp; Exp Details'!B99</f>
        <v>0</v>
      </c>
      <c r="D100" s="336">
        <f>'Budget &amp; Exp Details'!K99</f>
        <v>0</v>
      </c>
      <c r="E100" s="337">
        <f>'Budget &amp; Exp Details'!L99</f>
        <v>0</v>
      </c>
      <c r="F100" s="336">
        <f>'Budget &amp; Exp Details'!M99</f>
        <v>0</v>
      </c>
      <c r="G100" s="330">
        <f>'Budget &amp; Exp Details'!N99</f>
        <v>0</v>
      </c>
      <c r="H100" s="335">
        <f>'Budget &amp; Exp Details'!O99</f>
        <v>0</v>
      </c>
      <c r="I100" s="345"/>
    </row>
    <row r="101" spans="2:9" x14ac:dyDescent="0.3">
      <c r="B101" s="284">
        <f>'Budget &amp; Exp Details'!A100</f>
        <v>0</v>
      </c>
      <c r="C101" s="334">
        <f>'Budget &amp; Exp Details'!B100</f>
        <v>0</v>
      </c>
      <c r="D101" s="336">
        <f>'Budget &amp; Exp Details'!K100</f>
        <v>0</v>
      </c>
      <c r="E101" s="337">
        <f>'Budget &amp; Exp Details'!L100</f>
        <v>0</v>
      </c>
      <c r="F101" s="336">
        <f>'Budget &amp; Exp Details'!M100</f>
        <v>0</v>
      </c>
      <c r="G101" s="330">
        <f>'Budget &amp; Exp Details'!N100</f>
        <v>0</v>
      </c>
      <c r="H101" s="335">
        <f>'Budget &amp; Exp Details'!O100</f>
        <v>0</v>
      </c>
      <c r="I101" s="345"/>
    </row>
    <row r="102" spans="2:9" x14ac:dyDescent="0.3">
      <c r="B102" s="284">
        <f>'Budget &amp; Exp Details'!A101</f>
        <v>0</v>
      </c>
      <c r="C102" s="334">
        <f>'Budget &amp; Exp Details'!B101</f>
        <v>0</v>
      </c>
      <c r="D102" s="336">
        <f>'Budget &amp; Exp Details'!K101</f>
        <v>0</v>
      </c>
      <c r="E102" s="337">
        <f>'Budget &amp; Exp Details'!L101</f>
        <v>0</v>
      </c>
      <c r="F102" s="336">
        <f>'Budget &amp; Exp Details'!M101</f>
        <v>0</v>
      </c>
      <c r="G102" s="330">
        <f>'Budget &amp; Exp Details'!N101</f>
        <v>0</v>
      </c>
      <c r="H102" s="335">
        <f>'Budget &amp; Exp Details'!O101</f>
        <v>0</v>
      </c>
      <c r="I102" s="345"/>
    </row>
    <row r="103" spans="2:9" x14ac:dyDescent="0.3">
      <c r="B103" s="284">
        <f>'Budget &amp; Exp Details'!A102</f>
        <v>0</v>
      </c>
      <c r="C103" s="334">
        <f>'Budget &amp; Exp Details'!B102</f>
        <v>0</v>
      </c>
      <c r="D103" s="336">
        <f>'Budget &amp; Exp Details'!K102</f>
        <v>0</v>
      </c>
      <c r="E103" s="337">
        <f>'Budget &amp; Exp Details'!L102</f>
        <v>0</v>
      </c>
      <c r="F103" s="336">
        <f>'Budget &amp; Exp Details'!M102</f>
        <v>0</v>
      </c>
      <c r="G103" s="330">
        <f>'Budget &amp; Exp Details'!N102</f>
        <v>0</v>
      </c>
      <c r="H103" s="335">
        <f>'Budget &amp; Exp Details'!O102</f>
        <v>0</v>
      </c>
      <c r="I103" s="345"/>
    </row>
    <row r="104" spans="2:9" x14ac:dyDescent="0.3">
      <c r="B104" s="284">
        <f>'Budget &amp; Exp Details'!A103</f>
        <v>0</v>
      </c>
      <c r="C104" s="334">
        <f>'Budget &amp; Exp Details'!B103</f>
        <v>0</v>
      </c>
      <c r="D104" s="336">
        <f>'Budget &amp; Exp Details'!K103</f>
        <v>0</v>
      </c>
      <c r="E104" s="337">
        <f>'Budget &amp; Exp Details'!L103</f>
        <v>0</v>
      </c>
      <c r="F104" s="336">
        <f>'Budget &amp; Exp Details'!M103</f>
        <v>0</v>
      </c>
      <c r="G104" s="330">
        <f>'Budget &amp; Exp Details'!N103</f>
        <v>0</v>
      </c>
      <c r="H104" s="335">
        <f>'Budget &amp; Exp Details'!O103</f>
        <v>0</v>
      </c>
      <c r="I104" s="345"/>
    </row>
    <row r="105" spans="2:9" x14ac:dyDescent="0.3">
      <c r="B105" s="284">
        <f>'Budget &amp; Exp Details'!A104</f>
        <v>0</v>
      </c>
      <c r="C105" s="334">
        <f>'Budget &amp; Exp Details'!B104</f>
        <v>0</v>
      </c>
      <c r="D105" s="336">
        <f>'Budget &amp; Exp Details'!K104</f>
        <v>0</v>
      </c>
      <c r="E105" s="337">
        <f>'Budget &amp; Exp Details'!L104</f>
        <v>0</v>
      </c>
      <c r="F105" s="336">
        <f>'Budget &amp; Exp Details'!M104</f>
        <v>0</v>
      </c>
      <c r="G105" s="330">
        <f>'Budget &amp; Exp Details'!N104</f>
        <v>0</v>
      </c>
      <c r="H105" s="335">
        <f>'Budget &amp; Exp Details'!O104</f>
        <v>0</v>
      </c>
      <c r="I105" s="345"/>
    </row>
    <row r="106" spans="2:9" x14ac:dyDescent="0.3">
      <c r="B106" s="284">
        <f>'Budget &amp; Exp Details'!A105</f>
        <v>0</v>
      </c>
      <c r="C106" s="334">
        <f>'Budget &amp; Exp Details'!B105</f>
        <v>0</v>
      </c>
      <c r="D106" s="336">
        <f>'Budget &amp; Exp Details'!K105</f>
        <v>0</v>
      </c>
      <c r="E106" s="337">
        <f>'Budget &amp; Exp Details'!L105</f>
        <v>0</v>
      </c>
      <c r="F106" s="336">
        <f>'Budget &amp; Exp Details'!M105</f>
        <v>0</v>
      </c>
      <c r="G106" s="330">
        <f>'Budget &amp; Exp Details'!N105</f>
        <v>0</v>
      </c>
      <c r="H106" s="335">
        <f>'Budget &amp; Exp Details'!O105</f>
        <v>0</v>
      </c>
      <c r="I106" s="345"/>
    </row>
    <row r="107" spans="2:9" x14ac:dyDescent="0.3">
      <c r="B107" s="284">
        <f>'Budget &amp; Exp Details'!A106</f>
        <v>0</v>
      </c>
      <c r="C107" s="334">
        <f>'Budget &amp; Exp Details'!B106</f>
        <v>0</v>
      </c>
      <c r="D107" s="336">
        <f>'Budget &amp; Exp Details'!K106</f>
        <v>0</v>
      </c>
      <c r="E107" s="337">
        <f>'Budget &amp; Exp Details'!L106</f>
        <v>0</v>
      </c>
      <c r="F107" s="336">
        <f>'Budget &amp; Exp Details'!M106</f>
        <v>0</v>
      </c>
      <c r="G107" s="330">
        <f>'Budget &amp; Exp Details'!N106</f>
        <v>0</v>
      </c>
      <c r="H107" s="335">
        <f>'Budget &amp; Exp Details'!O106</f>
        <v>0</v>
      </c>
      <c r="I107" s="345"/>
    </row>
    <row r="108" spans="2:9" ht="15" thickBot="1" x14ac:dyDescent="0.35">
      <c r="B108" s="286">
        <f>'Budget &amp; Exp Details'!A107</f>
        <v>0</v>
      </c>
      <c r="C108" s="293">
        <f>'Budget &amp; Exp Details'!B107</f>
        <v>0</v>
      </c>
      <c r="D108" s="312">
        <f>'Budget &amp; Exp Details'!K107</f>
        <v>0</v>
      </c>
      <c r="E108" s="326">
        <f>'Budget &amp; Exp Details'!L107</f>
        <v>0</v>
      </c>
      <c r="F108" s="312">
        <f>'Budget &amp; Exp Details'!M107</f>
        <v>0</v>
      </c>
      <c r="G108" s="289">
        <f>'Budget &amp; Exp Details'!N107</f>
        <v>0</v>
      </c>
      <c r="H108" s="355">
        <f>'Budget &amp; Exp Details'!O107</f>
        <v>0</v>
      </c>
      <c r="I108" s="354"/>
    </row>
    <row r="109" spans="2:9" ht="15" thickBot="1" x14ac:dyDescent="0.35">
      <c r="B109" s="511" t="str">
        <f>'Budget &amp; Exp Details'!A108</f>
        <v>Total Program Operational Expenses</v>
      </c>
      <c r="C109" s="512"/>
      <c r="D109" s="512"/>
      <c r="E109" s="512"/>
      <c r="F109" s="577">
        <f>'Budget &amp; Exp Details'!M108</f>
        <v>0</v>
      </c>
      <c r="G109" s="512"/>
      <c r="H109" s="578">
        <f>'Budget &amp; Exp Details'!O108</f>
        <v>0</v>
      </c>
      <c r="I109" s="513"/>
    </row>
    <row r="110" spans="2:9" ht="250.05" customHeight="1" x14ac:dyDescent="0.3">
      <c r="B110" s="646" t="s">
        <v>273</v>
      </c>
      <c r="C110" s="647"/>
      <c r="D110" s="647"/>
      <c r="E110" s="647"/>
      <c r="F110" s="647"/>
      <c r="G110" s="647"/>
      <c r="H110" s="647"/>
      <c r="I110" s="648"/>
    </row>
    <row r="111" spans="2:9" ht="6" customHeight="1" thickBot="1" x14ac:dyDescent="0.35">
      <c r="B111" s="635"/>
      <c r="C111" s="636"/>
      <c r="D111" s="636"/>
      <c r="E111" s="636"/>
      <c r="F111" s="636"/>
      <c r="G111" s="636"/>
      <c r="H111" s="636"/>
      <c r="I111" s="637"/>
    </row>
    <row r="112" spans="2:9" ht="6" customHeight="1" x14ac:dyDescent="0.3">
      <c r="B112" s="279"/>
      <c r="C112" s="279"/>
      <c r="D112" s="279"/>
      <c r="E112" s="279"/>
      <c r="F112" s="279"/>
      <c r="G112" s="279"/>
      <c r="H112" s="279"/>
    </row>
    <row r="113" spans="2:9" ht="30" customHeight="1" x14ac:dyDescent="0.3">
      <c r="B113" s="638" t="s">
        <v>227</v>
      </c>
      <c r="C113" s="639"/>
      <c r="D113" s="639"/>
      <c r="E113" s="639"/>
      <c r="F113" s="639"/>
      <c r="G113" s="639"/>
      <c r="H113" s="639"/>
      <c r="I113" s="639"/>
    </row>
    <row r="114" spans="2:9" ht="15" thickBot="1" x14ac:dyDescent="0.35">
      <c r="B114" s="597" t="str">
        <f>'Budget &amp; Exp Details'!A116</f>
        <v>Item</v>
      </c>
      <c r="C114" s="598" t="str">
        <f>'Budget &amp; Exp Details'!B116</f>
        <v>Description</v>
      </c>
      <c r="D114" s="582" t="str">
        <f>'Budget &amp; Exp Details'!K116</f>
        <v>Indirect Cost Rate</v>
      </c>
      <c r="E114" s="311" t="str">
        <f>'Budget &amp; Exp Details'!L116</f>
        <v>Base</v>
      </c>
      <c r="F114" s="281" t="str">
        <f>'Budget &amp; Exp Details'!M116</f>
        <v>Total Annual</v>
      </c>
      <c r="G114" s="281" t="str">
        <f>'Budget &amp; Exp Details'!N116</f>
        <v># Yrs</v>
      </c>
      <c r="H114" s="311" t="str">
        <f>'Budget &amp; Exp Details'!O116</f>
        <v>Total Budget</v>
      </c>
      <c r="I114" s="283"/>
    </row>
    <row r="115" spans="2:9" x14ac:dyDescent="0.3">
      <c r="B115" s="284">
        <f>'Budget &amp; Exp Details'!A117</f>
        <v>0</v>
      </c>
      <c r="C115" s="334">
        <f>'Budget &amp; Exp Details'!B117</f>
        <v>0</v>
      </c>
      <c r="D115" s="599">
        <f>'Budget &amp; Exp Details'!K117</f>
        <v>0</v>
      </c>
      <c r="E115" s="503">
        <f>'Budget &amp; Exp Details'!L117</f>
        <v>0</v>
      </c>
      <c r="F115" s="336">
        <f>'Budget &amp; Exp Details'!M117</f>
        <v>0</v>
      </c>
      <c r="G115" s="340">
        <f>'Budget &amp; Exp Details'!N117</f>
        <v>0</v>
      </c>
      <c r="H115" s="335">
        <f>'Budget &amp; Exp Details'!O117</f>
        <v>0</v>
      </c>
      <c r="I115" s="345"/>
    </row>
    <row r="116" spans="2:9" ht="15" thickBot="1" x14ac:dyDescent="0.35">
      <c r="B116" s="286">
        <f>'Budget &amp; Exp Details'!A118</f>
        <v>0</v>
      </c>
      <c r="C116" s="293">
        <f>'Budget &amp; Exp Details'!B118</f>
        <v>0</v>
      </c>
      <c r="D116" s="600">
        <f>'Budget &amp; Exp Details'!K118</f>
        <v>0</v>
      </c>
      <c r="E116" s="504">
        <f>'Budget &amp; Exp Details'!L118</f>
        <v>0</v>
      </c>
      <c r="F116" s="312">
        <f>'Budget &amp; Exp Details'!M118</f>
        <v>0</v>
      </c>
      <c r="G116" s="325">
        <f>'Budget &amp; Exp Details'!N118</f>
        <v>0</v>
      </c>
      <c r="H116" s="355">
        <f>'Budget &amp; Exp Details'!O118</f>
        <v>0</v>
      </c>
      <c r="I116" s="345"/>
    </row>
    <row r="117" spans="2:9" x14ac:dyDescent="0.3">
      <c r="B117" s="308" t="str">
        <f>'Budget &amp; Exp Details'!A119</f>
        <v>Total Admin Indirect Costs</v>
      </c>
      <c r="C117" s="341"/>
      <c r="D117" s="341"/>
      <c r="E117" s="341"/>
      <c r="F117" s="339">
        <f>'Budget &amp; Exp Details'!M119</f>
        <v>0</v>
      </c>
      <c r="G117" s="341"/>
      <c r="H117" s="344">
        <f>'Budget &amp; Exp Details'!O119</f>
        <v>0</v>
      </c>
      <c r="I117" s="356"/>
    </row>
    <row r="118" spans="2:9" ht="250.05" customHeight="1" x14ac:dyDescent="0.3">
      <c r="B118" s="646" t="s">
        <v>273</v>
      </c>
      <c r="C118" s="647"/>
      <c r="D118" s="647"/>
      <c r="E118" s="647"/>
      <c r="F118" s="647"/>
      <c r="G118" s="647"/>
      <c r="H118" s="647"/>
      <c r="I118" s="648"/>
    </row>
    <row r="119" spans="2:9" ht="5.55" customHeight="1" thickBot="1" x14ac:dyDescent="0.35">
      <c r="B119" s="635"/>
      <c r="C119" s="636"/>
      <c r="D119" s="636"/>
      <c r="E119" s="636"/>
      <c r="F119" s="636"/>
      <c r="G119" s="636"/>
      <c r="H119" s="636"/>
      <c r="I119" s="637"/>
    </row>
    <row r="120" spans="2:9" ht="6" customHeight="1" x14ac:dyDescent="0.3">
      <c r="B120" s="279"/>
      <c r="C120" s="279"/>
      <c r="D120" s="279"/>
      <c r="E120" s="279"/>
      <c r="F120" s="279"/>
      <c r="G120" s="279"/>
      <c r="H120" s="279"/>
    </row>
    <row r="121" spans="2:9" ht="30" customHeight="1" x14ac:dyDescent="0.3">
      <c r="B121" s="638" t="s">
        <v>228</v>
      </c>
      <c r="C121" s="639"/>
      <c r="D121" s="639"/>
      <c r="E121" s="639"/>
      <c r="F121" s="639"/>
      <c r="G121" s="639"/>
      <c r="H121" s="639"/>
      <c r="I121" s="640"/>
    </row>
    <row r="122" spans="2:9" ht="15" thickBot="1" x14ac:dyDescent="0.35">
      <c r="B122" s="313" t="str">
        <f>'Budget &amp; Exp Details'!A123</f>
        <v>Item</v>
      </c>
      <c r="C122" s="314" t="str">
        <f>'Budget &amp; Exp Details'!B123</f>
        <v>Description</v>
      </c>
      <c r="D122" s="583" t="str">
        <f>'Budget &amp; Exp Details'!K123</f>
        <v>Indirect Cost Rate</v>
      </c>
      <c r="E122" s="357" t="str">
        <f>'Budget &amp; Exp Details'!L123</f>
        <v>Base</v>
      </c>
      <c r="F122" s="584" t="str">
        <f>'Budget &amp; Exp Details'!M123</f>
        <v>Total Annual</v>
      </c>
      <c r="G122" s="584" t="str">
        <f>'Budget &amp; Exp Details'!N123</f>
        <v># Yrs</v>
      </c>
      <c r="H122" s="357" t="str">
        <f>'Budget &amp; Exp Details'!O123</f>
        <v>Total Budget</v>
      </c>
      <c r="I122" s="283"/>
    </row>
    <row r="123" spans="2:9" x14ac:dyDescent="0.3">
      <c r="B123" s="284">
        <f>'Budget &amp; Exp Details'!A124</f>
        <v>0</v>
      </c>
      <c r="C123" s="334">
        <f>'Budget &amp; Exp Details'!B124</f>
        <v>0</v>
      </c>
      <c r="D123" s="599">
        <f>'Budget &amp; Exp Details'!K124</f>
        <v>0</v>
      </c>
      <c r="E123" s="503">
        <f>'Budget &amp; Exp Details'!L124</f>
        <v>0</v>
      </c>
      <c r="F123" s="336">
        <f>'Budget &amp; Exp Details'!M124</f>
        <v>0</v>
      </c>
      <c r="G123" s="340">
        <f>'Budget &amp; Exp Details'!N124</f>
        <v>0</v>
      </c>
      <c r="H123" s="335">
        <f>'Budget &amp; Exp Details'!O124</f>
        <v>0</v>
      </c>
      <c r="I123" s="345"/>
    </row>
    <row r="124" spans="2:9" ht="15" thickBot="1" x14ac:dyDescent="0.35">
      <c r="B124" s="286">
        <f>'Budget &amp; Exp Details'!A125</f>
        <v>0</v>
      </c>
      <c r="C124" s="293">
        <f>'Budget &amp; Exp Details'!B125</f>
        <v>0</v>
      </c>
      <c r="D124" s="600">
        <f>'Budget &amp; Exp Details'!K125</f>
        <v>0</v>
      </c>
      <c r="E124" s="504">
        <f>'Budget &amp; Exp Details'!L125</f>
        <v>0</v>
      </c>
      <c r="F124" s="312">
        <f>'Budget &amp; Exp Details'!M125</f>
        <v>0</v>
      </c>
      <c r="G124" s="325">
        <f>'Budget &amp; Exp Details'!N125</f>
        <v>0</v>
      </c>
      <c r="H124" s="355">
        <f>'Budget &amp; Exp Details'!O125</f>
        <v>0</v>
      </c>
      <c r="I124" s="345"/>
    </row>
    <row r="125" spans="2:9" x14ac:dyDescent="0.3">
      <c r="B125" s="375" t="str">
        <f>'Budget &amp; Exp Details'!A126</f>
        <v>Total Program Indirect Costs</v>
      </c>
      <c r="C125" s="301"/>
      <c r="D125" s="301"/>
      <c r="E125" s="301"/>
      <c r="F125" s="376">
        <f>'Budget &amp; Exp Details'!M126</f>
        <v>0</v>
      </c>
      <c r="G125" s="301"/>
      <c r="H125" s="377">
        <f>'Budget &amp; Exp Details'!O126</f>
        <v>0</v>
      </c>
      <c r="I125" s="356"/>
    </row>
    <row r="126" spans="2:9" ht="250.05" customHeight="1" x14ac:dyDescent="0.3">
      <c r="B126" s="646" t="s">
        <v>273</v>
      </c>
      <c r="C126" s="647"/>
      <c r="D126" s="647"/>
      <c r="E126" s="647"/>
      <c r="F126" s="647"/>
      <c r="G126" s="647"/>
      <c r="H126" s="647"/>
      <c r="I126" s="648"/>
    </row>
    <row r="127" spans="2:9" ht="5.55" customHeight="1" thickBot="1" x14ac:dyDescent="0.35">
      <c r="B127" s="635"/>
      <c r="C127" s="636"/>
      <c r="D127" s="636"/>
      <c r="E127" s="636"/>
      <c r="F127" s="636"/>
      <c r="G127" s="636"/>
      <c r="H127" s="636"/>
      <c r="I127" s="637"/>
    </row>
    <row r="128" spans="2:9" ht="6" customHeight="1" x14ac:dyDescent="0.3">
      <c r="B128" s="279"/>
      <c r="C128" s="279"/>
      <c r="D128" s="279"/>
      <c r="E128" s="279"/>
      <c r="F128" s="279"/>
      <c r="G128" s="279"/>
      <c r="H128" s="279"/>
    </row>
    <row r="129" spans="2:9" ht="30" customHeight="1" x14ac:dyDescent="0.3">
      <c r="B129" s="638" t="s">
        <v>229</v>
      </c>
      <c r="C129" s="639"/>
      <c r="D129" s="639"/>
      <c r="E129" s="639"/>
      <c r="F129" s="639"/>
      <c r="G129" s="639"/>
      <c r="H129" s="639"/>
      <c r="I129" s="640"/>
    </row>
    <row r="130" spans="2:9" ht="14.55" customHeight="1" thickBot="1" x14ac:dyDescent="0.35">
      <c r="B130" s="588" t="str">
        <f>'Budget &amp; Exp Details'!A135</f>
        <v>Item</v>
      </c>
      <c r="C130" s="589" t="str">
        <f>'Budget &amp; Exp Details'!B135</f>
        <v>Description</v>
      </c>
      <c r="D130" s="585" t="str">
        <f>'Budget &amp; Exp Details'!K135</f>
        <v>Amount</v>
      </c>
      <c r="E130" s="586" t="str">
        <f>'Budget &amp; Exp Details'!L135</f>
        <v>Qty</v>
      </c>
      <c r="F130" s="585" t="str">
        <f>'Budget &amp; Exp Details'!M135</f>
        <v>Total Annual</v>
      </c>
      <c r="G130" s="585" t="str">
        <f>'Budget &amp; Exp Details'!N135</f>
        <v># Yrs</v>
      </c>
      <c r="H130" s="587" t="str">
        <f>'Budget &amp; Exp Details'!O135</f>
        <v>Total Budget</v>
      </c>
      <c r="I130" s="283"/>
    </row>
    <row r="131" spans="2:9" ht="14.55" customHeight="1" x14ac:dyDescent="0.3">
      <c r="B131" s="319">
        <f>'Budget &amp; Exp Details'!A136</f>
        <v>0</v>
      </c>
      <c r="C131" s="315">
        <f>'Budget &amp; Exp Details'!B136</f>
        <v>0</v>
      </c>
      <c r="D131" s="316">
        <f>'Budget &amp; Exp Details'!K136</f>
        <v>0</v>
      </c>
      <c r="E131" s="322">
        <f>'Budget &amp; Exp Details'!L136</f>
        <v>0</v>
      </c>
      <c r="F131" s="359">
        <f>'Budget &amp; Exp Details'!M136</f>
        <v>0</v>
      </c>
      <c r="G131" s="321">
        <f>'Budget &amp; Exp Details'!N136</f>
        <v>0</v>
      </c>
      <c r="H131" s="359">
        <f>'Budget &amp; Exp Details'!O136</f>
        <v>0</v>
      </c>
      <c r="I131" s="365"/>
    </row>
    <row r="132" spans="2:9" ht="14.55" customHeight="1" x14ac:dyDescent="0.3">
      <c r="B132" s="319">
        <f>'Budget &amp; Exp Details'!A137</f>
        <v>0</v>
      </c>
      <c r="C132" s="315">
        <f>'Budget &amp; Exp Details'!B137</f>
        <v>0</v>
      </c>
      <c r="D132" s="316">
        <f>'Budget &amp; Exp Details'!K137</f>
        <v>0</v>
      </c>
      <c r="E132" s="322">
        <f>'Budget &amp; Exp Details'!L137</f>
        <v>0</v>
      </c>
      <c r="F132" s="359">
        <f>'Budget &amp; Exp Details'!M137</f>
        <v>0</v>
      </c>
      <c r="G132" s="321">
        <f>'Budget &amp; Exp Details'!N137</f>
        <v>0</v>
      </c>
      <c r="H132" s="359">
        <f>'Budget &amp; Exp Details'!O137</f>
        <v>0</v>
      </c>
      <c r="I132" s="365"/>
    </row>
    <row r="133" spans="2:9" ht="14.55" customHeight="1" x14ac:dyDescent="0.3">
      <c r="B133" s="319">
        <f>'Budget &amp; Exp Details'!A138</f>
        <v>0</v>
      </c>
      <c r="C133" s="315">
        <f>'Budget &amp; Exp Details'!B138</f>
        <v>0</v>
      </c>
      <c r="D133" s="316">
        <f>'Budget &amp; Exp Details'!K138</f>
        <v>0</v>
      </c>
      <c r="E133" s="322">
        <f>'Budget &amp; Exp Details'!L138</f>
        <v>0</v>
      </c>
      <c r="F133" s="359">
        <f>'Budget &amp; Exp Details'!M138</f>
        <v>0</v>
      </c>
      <c r="G133" s="321">
        <f>'Budget &amp; Exp Details'!N138</f>
        <v>0</v>
      </c>
      <c r="H133" s="359">
        <f>'Budget &amp; Exp Details'!O138</f>
        <v>0</v>
      </c>
      <c r="I133" s="365"/>
    </row>
    <row r="134" spans="2:9" ht="14.55" customHeight="1" x14ac:dyDescent="0.3">
      <c r="B134" s="319">
        <f>'Budget &amp; Exp Details'!A139</f>
        <v>0</v>
      </c>
      <c r="C134" s="315">
        <f>'Budget &amp; Exp Details'!B139</f>
        <v>0</v>
      </c>
      <c r="D134" s="316">
        <f>'Budget &amp; Exp Details'!K139</f>
        <v>0</v>
      </c>
      <c r="E134" s="322">
        <f>'Budget &amp; Exp Details'!L139</f>
        <v>0</v>
      </c>
      <c r="F134" s="359">
        <f>'Budget &amp; Exp Details'!M139</f>
        <v>0</v>
      </c>
      <c r="G134" s="321">
        <f>'Budget &amp; Exp Details'!N139</f>
        <v>0</v>
      </c>
      <c r="H134" s="359">
        <f>'Budget &amp; Exp Details'!O139</f>
        <v>0</v>
      </c>
      <c r="I134" s="365"/>
    </row>
    <row r="135" spans="2:9" ht="14.55" customHeight="1" x14ac:dyDescent="0.3">
      <c r="B135" s="319">
        <f>'Budget &amp; Exp Details'!A140</f>
        <v>0</v>
      </c>
      <c r="C135" s="315">
        <f>'Budget &amp; Exp Details'!B140</f>
        <v>0</v>
      </c>
      <c r="D135" s="316">
        <f>'Budget &amp; Exp Details'!K140</f>
        <v>0</v>
      </c>
      <c r="E135" s="322">
        <f>'Budget &amp; Exp Details'!L140</f>
        <v>0</v>
      </c>
      <c r="F135" s="359">
        <f>'Budget &amp; Exp Details'!M140</f>
        <v>0</v>
      </c>
      <c r="G135" s="321">
        <f>'Budget &amp; Exp Details'!N140</f>
        <v>0</v>
      </c>
      <c r="H135" s="359">
        <f>'Budget &amp; Exp Details'!O140</f>
        <v>0</v>
      </c>
      <c r="I135" s="365"/>
    </row>
    <row r="136" spans="2:9" ht="14.55" customHeight="1" x14ac:dyDescent="0.3">
      <c r="B136" s="319">
        <f>'Budget &amp; Exp Details'!A141</f>
        <v>0</v>
      </c>
      <c r="C136" s="315">
        <f>'Budget &amp; Exp Details'!B141</f>
        <v>0</v>
      </c>
      <c r="D136" s="316">
        <f>'Budget &amp; Exp Details'!K141</f>
        <v>0</v>
      </c>
      <c r="E136" s="322">
        <f>'Budget &amp; Exp Details'!L141</f>
        <v>0</v>
      </c>
      <c r="F136" s="359">
        <f>'Budget &amp; Exp Details'!M141</f>
        <v>0</v>
      </c>
      <c r="G136" s="321">
        <f>'Budget &amp; Exp Details'!N141</f>
        <v>0</v>
      </c>
      <c r="H136" s="359">
        <f>'Budget &amp; Exp Details'!O141</f>
        <v>0</v>
      </c>
      <c r="I136" s="365"/>
    </row>
    <row r="137" spans="2:9" ht="14.55" customHeight="1" x14ac:dyDescent="0.3">
      <c r="B137" s="319">
        <f>'Budget &amp; Exp Details'!A142</f>
        <v>0</v>
      </c>
      <c r="C137" s="315">
        <f>'Budget &amp; Exp Details'!B142</f>
        <v>0</v>
      </c>
      <c r="D137" s="316">
        <f>'Budget &amp; Exp Details'!K142</f>
        <v>0</v>
      </c>
      <c r="E137" s="322">
        <f>'Budget &amp; Exp Details'!L142</f>
        <v>0</v>
      </c>
      <c r="F137" s="359">
        <f>'Budget &amp; Exp Details'!M142</f>
        <v>0</v>
      </c>
      <c r="G137" s="321">
        <f>'Budget &amp; Exp Details'!N142</f>
        <v>0</v>
      </c>
      <c r="H137" s="359">
        <f>'Budget &amp; Exp Details'!O142</f>
        <v>0</v>
      </c>
      <c r="I137" s="365"/>
    </row>
    <row r="138" spans="2:9" ht="14.55" customHeight="1" x14ac:dyDescent="0.3">
      <c r="B138" s="319">
        <f>'Budget &amp; Exp Details'!A143</f>
        <v>0</v>
      </c>
      <c r="C138" s="315">
        <f>'Budget &amp; Exp Details'!B143</f>
        <v>0</v>
      </c>
      <c r="D138" s="316">
        <f>'Budget &amp; Exp Details'!K143</f>
        <v>0</v>
      </c>
      <c r="E138" s="322">
        <f>'Budget &amp; Exp Details'!L143</f>
        <v>0</v>
      </c>
      <c r="F138" s="359">
        <f>'Budget &amp; Exp Details'!M143</f>
        <v>0</v>
      </c>
      <c r="G138" s="321">
        <f>'Budget &amp; Exp Details'!N143</f>
        <v>0</v>
      </c>
      <c r="H138" s="359">
        <f>'Budget &amp; Exp Details'!O143</f>
        <v>0</v>
      </c>
      <c r="I138" s="365"/>
    </row>
    <row r="139" spans="2:9" ht="14.55" customHeight="1" x14ac:dyDescent="0.3">
      <c r="B139" s="319">
        <f>'Budget &amp; Exp Details'!A144</f>
        <v>0</v>
      </c>
      <c r="C139" s="315">
        <f>'Budget &amp; Exp Details'!B144</f>
        <v>0</v>
      </c>
      <c r="D139" s="316">
        <f>'Budget &amp; Exp Details'!K144</f>
        <v>0</v>
      </c>
      <c r="E139" s="322">
        <f>'Budget &amp; Exp Details'!L144</f>
        <v>0</v>
      </c>
      <c r="F139" s="359">
        <f>'Budget &amp; Exp Details'!M144</f>
        <v>0</v>
      </c>
      <c r="G139" s="321">
        <f>'Budget &amp; Exp Details'!N144</f>
        <v>0</v>
      </c>
      <c r="H139" s="359">
        <f>'Budget &amp; Exp Details'!O144</f>
        <v>0</v>
      </c>
      <c r="I139" s="365"/>
    </row>
    <row r="140" spans="2:9" ht="14.55" customHeight="1" thickBot="1" x14ac:dyDescent="0.35">
      <c r="B140" s="320">
        <f>'Budget &amp; Exp Details'!A145</f>
        <v>0</v>
      </c>
      <c r="C140" s="317">
        <f>'Budget &amp; Exp Details'!B145</f>
        <v>0</v>
      </c>
      <c r="D140" s="318">
        <f>'Budget &amp; Exp Details'!K145</f>
        <v>0</v>
      </c>
      <c r="E140" s="323">
        <f>'Budget &amp; Exp Details'!L145</f>
        <v>0</v>
      </c>
      <c r="F140" s="360">
        <f>'Budget &amp; Exp Details'!M145</f>
        <v>0</v>
      </c>
      <c r="G140" s="324">
        <f>'Budget &amp; Exp Details'!N145</f>
        <v>0</v>
      </c>
      <c r="H140" s="360">
        <f>'Budget &amp; Exp Details'!O145</f>
        <v>0</v>
      </c>
      <c r="I140" s="365"/>
    </row>
    <row r="141" spans="2:9" ht="14.55" customHeight="1" x14ac:dyDescent="0.3">
      <c r="B141" s="378" t="str">
        <f>'Budget &amp; Exp Details'!A146</f>
        <v>Total Other Program Expenses</v>
      </c>
      <c r="C141" s="379"/>
      <c r="D141" s="379"/>
      <c r="E141" s="380"/>
      <c r="F141" s="381">
        <f>'Budget &amp; Exp Details'!M146</f>
        <v>0</v>
      </c>
      <c r="G141" s="379"/>
      <c r="H141" s="381">
        <f>'Budget &amp; Exp Details'!O146</f>
        <v>0</v>
      </c>
      <c r="I141" s="366"/>
    </row>
    <row r="142" spans="2:9" ht="250.05" customHeight="1" x14ac:dyDescent="0.3">
      <c r="B142" s="646" t="s">
        <v>273</v>
      </c>
      <c r="C142" s="647"/>
      <c r="D142" s="647"/>
      <c r="E142" s="647"/>
      <c r="F142" s="647"/>
      <c r="G142" s="647"/>
      <c r="H142" s="647"/>
      <c r="I142" s="648"/>
    </row>
    <row r="143" spans="2:9" ht="5.55" customHeight="1" thickBot="1" x14ac:dyDescent="0.35">
      <c r="B143" s="635"/>
      <c r="C143" s="636"/>
      <c r="D143" s="636"/>
      <c r="E143" s="636"/>
      <c r="F143" s="636"/>
      <c r="G143" s="636"/>
      <c r="H143" s="636"/>
      <c r="I143" s="637"/>
    </row>
    <row r="144" spans="2:9" ht="6" customHeight="1" x14ac:dyDescent="0.3">
      <c r="B144" s="279"/>
      <c r="C144" s="279"/>
      <c r="D144" s="279"/>
      <c r="E144" s="279"/>
      <c r="F144" s="279"/>
      <c r="G144" s="279"/>
      <c r="H144" s="279"/>
    </row>
    <row r="145" spans="2:9" ht="30" customHeight="1" x14ac:dyDescent="0.3">
      <c r="B145" s="638" t="s">
        <v>230</v>
      </c>
      <c r="C145" s="639"/>
      <c r="D145" s="639"/>
      <c r="E145" s="639"/>
      <c r="F145" s="639"/>
      <c r="G145" s="639"/>
      <c r="H145" s="639"/>
      <c r="I145" s="640"/>
    </row>
    <row r="146" spans="2:9" ht="15" thickBot="1" x14ac:dyDescent="0.35">
      <c r="B146" s="588" t="str">
        <f>'Budget &amp; Exp Details'!A151</f>
        <v>Item</v>
      </c>
      <c r="C146" s="589" t="str">
        <f>'Budget &amp; Exp Details'!B151</f>
        <v>Description</v>
      </c>
      <c r="D146" s="585" t="str">
        <f>'Budget &amp; Exp Details'!K151</f>
        <v>Amount</v>
      </c>
      <c r="E146" s="586" t="str">
        <f>'Budget &amp; Exp Details'!L151</f>
        <v>Qty</v>
      </c>
      <c r="F146" s="585" t="str">
        <f>'Budget &amp; Exp Details'!M151</f>
        <v>Total Annual</v>
      </c>
      <c r="G146" s="585" t="str">
        <f>'Budget &amp; Exp Details'!N151</f>
        <v># Yrs</v>
      </c>
      <c r="H146" s="587" t="str">
        <f>'Budget &amp; Exp Details'!O151</f>
        <v>Total Budget</v>
      </c>
      <c r="I146" s="283"/>
    </row>
    <row r="147" spans="2:9" x14ac:dyDescent="0.3">
      <c r="B147" s="342">
        <f>'Budget &amp; Exp Details'!A152</f>
        <v>0</v>
      </c>
      <c r="C147" s="315">
        <f>'Budget &amp; Exp Details'!B152</f>
        <v>0</v>
      </c>
      <c r="D147" s="359">
        <f>'Budget &amp; Exp Details'!K152</f>
        <v>0</v>
      </c>
      <c r="E147" s="322">
        <f>'Budget &amp; Exp Details'!L152</f>
        <v>0</v>
      </c>
      <c r="F147" s="359">
        <f>'Budget &amp; Exp Details'!M152</f>
        <v>0</v>
      </c>
      <c r="G147" s="321">
        <f>'Budget &amp; Exp Details'!N152</f>
        <v>0</v>
      </c>
      <c r="H147" s="359">
        <f>'Budget &amp; Exp Details'!O152</f>
        <v>0</v>
      </c>
      <c r="I147" s="365"/>
    </row>
    <row r="148" spans="2:9" x14ac:dyDescent="0.3">
      <c r="B148" s="342">
        <f>'Budget &amp; Exp Details'!A153</f>
        <v>0</v>
      </c>
      <c r="C148" s="315">
        <f>'Budget &amp; Exp Details'!B153</f>
        <v>0</v>
      </c>
      <c r="D148" s="359">
        <f>'Budget &amp; Exp Details'!K153</f>
        <v>0</v>
      </c>
      <c r="E148" s="322">
        <f>'Budget &amp; Exp Details'!L153</f>
        <v>0</v>
      </c>
      <c r="F148" s="359">
        <f>'Budget &amp; Exp Details'!M153</f>
        <v>0</v>
      </c>
      <c r="G148" s="321">
        <f>'Budget &amp; Exp Details'!N153</f>
        <v>0</v>
      </c>
      <c r="H148" s="359">
        <f>'Budget &amp; Exp Details'!O153</f>
        <v>0</v>
      </c>
      <c r="I148" s="365"/>
    </row>
    <row r="149" spans="2:9" x14ac:dyDescent="0.3">
      <c r="B149" s="342">
        <f>'Budget &amp; Exp Details'!A154</f>
        <v>0</v>
      </c>
      <c r="C149" s="315">
        <f>'Budget &amp; Exp Details'!B154</f>
        <v>0</v>
      </c>
      <c r="D149" s="359">
        <f>'Budget &amp; Exp Details'!K154</f>
        <v>0</v>
      </c>
      <c r="E149" s="322">
        <f>'Budget &amp; Exp Details'!L154</f>
        <v>0</v>
      </c>
      <c r="F149" s="359">
        <f>'Budget &amp; Exp Details'!M154</f>
        <v>0</v>
      </c>
      <c r="G149" s="321">
        <f>'Budget &amp; Exp Details'!N154</f>
        <v>0</v>
      </c>
      <c r="H149" s="359">
        <f>'Budget &amp; Exp Details'!O154</f>
        <v>0</v>
      </c>
      <c r="I149" s="365"/>
    </row>
    <row r="150" spans="2:9" x14ac:dyDescent="0.3">
      <c r="B150" s="342">
        <f>'Budget &amp; Exp Details'!A155</f>
        <v>0</v>
      </c>
      <c r="C150" s="315">
        <f>'Budget &amp; Exp Details'!B155</f>
        <v>0</v>
      </c>
      <c r="D150" s="359">
        <f>'Budget &amp; Exp Details'!K155</f>
        <v>0</v>
      </c>
      <c r="E150" s="322">
        <f>'Budget &amp; Exp Details'!L155</f>
        <v>0</v>
      </c>
      <c r="F150" s="359">
        <f>'Budget &amp; Exp Details'!M155</f>
        <v>0</v>
      </c>
      <c r="G150" s="321">
        <f>'Budget &amp; Exp Details'!N155</f>
        <v>0</v>
      </c>
      <c r="H150" s="359">
        <f>'Budget &amp; Exp Details'!O155</f>
        <v>0</v>
      </c>
      <c r="I150" s="365"/>
    </row>
    <row r="151" spans="2:9" x14ac:dyDescent="0.3">
      <c r="B151" s="342">
        <f>'Budget &amp; Exp Details'!A156</f>
        <v>0</v>
      </c>
      <c r="C151" s="315">
        <f>'Budget &amp; Exp Details'!B156</f>
        <v>0</v>
      </c>
      <c r="D151" s="359">
        <f>'Budget &amp; Exp Details'!K156</f>
        <v>0</v>
      </c>
      <c r="E151" s="322">
        <f>'Budget &amp; Exp Details'!L156</f>
        <v>0</v>
      </c>
      <c r="F151" s="359">
        <f>'Budget &amp; Exp Details'!M156</f>
        <v>0</v>
      </c>
      <c r="G151" s="321">
        <f>'Budget &amp; Exp Details'!N156</f>
        <v>0</v>
      </c>
      <c r="H151" s="359">
        <f>'Budget &amp; Exp Details'!O156</f>
        <v>0</v>
      </c>
      <c r="I151" s="365"/>
    </row>
    <row r="152" spans="2:9" x14ac:dyDescent="0.3">
      <c r="B152" s="342">
        <f>'Budget &amp; Exp Details'!A157</f>
        <v>0</v>
      </c>
      <c r="C152" s="315">
        <f>'Budget &amp; Exp Details'!B157</f>
        <v>0</v>
      </c>
      <c r="D152" s="359">
        <f>'Budget &amp; Exp Details'!K157</f>
        <v>0</v>
      </c>
      <c r="E152" s="322">
        <f>'Budget &amp; Exp Details'!L157</f>
        <v>0</v>
      </c>
      <c r="F152" s="359">
        <f>'Budget &amp; Exp Details'!M157</f>
        <v>0</v>
      </c>
      <c r="G152" s="321">
        <f>'Budget &amp; Exp Details'!N157</f>
        <v>0</v>
      </c>
      <c r="H152" s="359">
        <f>'Budget &amp; Exp Details'!O157</f>
        <v>0</v>
      </c>
      <c r="I152" s="365"/>
    </row>
    <row r="153" spans="2:9" x14ac:dyDescent="0.3">
      <c r="B153" s="342">
        <f>'Budget &amp; Exp Details'!A158</f>
        <v>0</v>
      </c>
      <c r="C153" s="315">
        <f>'Budget &amp; Exp Details'!B158</f>
        <v>0</v>
      </c>
      <c r="D153" s="359">
        <f>'Budget &amp; Exp Details'!K158</f>
        <v>0</v>
      </c>
      <c r="E153" s="322">
        <f>'Budget &amp; Exp Details'!L158</f>
        <v>0</v>
      </c>
      <c r="F153" s="359">
        <f>'Budget &amp; Exp Details'!M158</f>
        <v>0</v>
      </c>
      <c r="G153" s="321">
        <f>'Budget &amp; Exp Details'!N158</f>
        <v>0</v>
      </c>
      <c r="H153" s="359">
        <f>'Budget &amp; Exp Details'!O158</f>
        <v>0</v>
      </c>
      <c r="I153" s="365"/>
    </row>
    <row r="154" spans="2:9" x14ac:dyDescent="0.3">
      <c r="B154" s="342">
        <f>'Budget &amp; Exp Details'!A159</f>
        <v>0</v>
      </c>
      <c r="C154" s="315">
        <f>'Budget &amp; Exp Details'!B159</f>
        <v>0</v>
      </c>
      <c r="D154" s="359">
        <f>'Budget &amp; Exp Details'!K159</f>
        <v>0</v>
      </c>
      <c r="E154" s="322">
        <f>'Budget &amp; Exp Details'!L159</f>
        <v>0</v>
      </c>
      <c r="F154" s="359">
        <f>'Budget &amp; Exp Details'!M159</f>
        <v>0</v>
      </c>
      <c r="G154" s="321">
        <f>'Budget &amp; Exp Details'!N159</f>
        <v>0</v>
      </c>
      <c r="H154" s="359">
        <f>'Budget &amp; Exp Details'!O159</f>
        <v>0</v>
      </c>
      <c r="I154" s="365"/>
    </row>
    <row r="155" spans="2:9" x14ac:dyDescent="0.3">
      <c r="B155" s="342">
        <f>'Budget &amp; Exp Details'!A160</f>
        <v>0</v>
      </c>
      <c r="C155" s="315">
        <f>'Budget &amp; Exp Details'!B160</f>
        <v>0</v>
      </c>
      <c r="D155" s="359">
        <f>'Budget &amp; Exp Details'!K160</f>
        <v>0</v>
      </c>
      <c r="E155" s="322">
        <f>'Budget &amp; Exp Details'!L160</f>
        <v>0</v>
      </c>
      <c r="F155" s="359">
        <f>'Budget &amp; Exp Details'!M160</f>
        <v>0</v>
      </c>
      <c r="G155" s="321">
        <f>'Budget &amp; Exp Details'!N160</f>
        <v>0</v>
      </c>
      <c r="H155" s="359">
        <f>'Budget &amp; Exp Details'!O160</f>
        <v>0</v>
      </c>
      <c r="I155" s="365"/>
    </row>
    <row r="156" spans="2:9" ht="15" thickBot="1" x14ac:dyDescent="0.35">
      <c r="B156" s="343">
        <f>'Budget &amp; Exp Details'!A161</f>
        <v>0</v>
      </c>
      <c r="C156" s="317">
        <f>'Budget &amp; Exp Details'!B161</f>
        <v>0</v>
      </c>
      <c r="D156" s="360">
        <f>'Budget &amp; Exp Details'!K161</f>
        <v>0</v>
      </c>
      <c r="E156" s="323">
        <f>'Budget &amp; Exp Details'!L161</f>
        <v>0</v>
      </c>
      <c r="F156" s="360">
        <f>'Budget &amp; Exp Details'!M161</f>
        <v>0</v>
      </c>
      <c r="G156" s="324">
        <f>'Budget &amp; Exp Details'!N161</f>
        <v>0</v>
      </c>
      <c r="H156" s="360">
        <f>'Budget &amp; Exp Details'!O161</f>
        <v>0</v>
      </c>
      <c r="I156" s="365"/>
    </row>
    <row r="157" spans="2:9" x14ac:dyDescent="0.3">
      <c r="B157" s="382" t="str">
        <f>'Budget &amp; Exp Details'!A162</f>
        <v>Total Needs Related Payments</v>
      </c>
      <c r="C157" s="379"/>
      <c r="D157" s="379"/>
      <c r="E157" s="379"/>
      <c r="F157" s="381">
        <f>'Budget &amp; Exp Details'!M162</f>
        <v>0</v>
      </c>
      <c r="G157" s="379"/>
      <c r="H157" s="381">
        <f>'Budget &amp; Exp Details'!O162</f>
        <v>0</v>
      </c>
      <c r="I157" s="366"/>
    </row>
    <row r="158" spans="2:9" ht="250.05" customHeight="1" x14ac:dyDescent="0.3">
      <c r="B158" s="646" t="s">
        <v>273</v>
      </c>
      <c r="C158" s="647"/>
      <c r="D158" s="647"/>
      <c r="E158" s="647"/>
      <c r="F158" s="647"/>
      <c r="G158" s="647"/>
      <c r="H158" s="647"/>
      <c r="I158" s="648"/>
    </row>
    <row r="159" spans="2:9" ht="5.55" customHeight="1" thickBot="1" x14ac:dyDescent="0.35">
      <c r="B159" s="635"/>
      <c r="C159" s="636"/>
      <c r="D159" s="636"/>
      <c r="E159" s="636"/>
      <c r="F159" s="636"/>
      <c r="G159" s="636"/>
      <c r="H159" s="636"/>
      <c r="I159" s="637"/>
    </row>
    <row r="160" spans="2:9" ht="6" customHeight="1" x14ac:dyDescent="0.3">
      <c r="B160" s="279"/>
      <c r="C160" s="279"/>
      <c r="D160" s="279"/>
      <c r="E160" s="279"/>
      <c r="F160" s="279"/>
      <c r="G160" s="279"/>
      <c r="H160" s="279"/>
    </row>
    <row r="161" spans="2:9" ht="30" customHeight="1" x14ac:dyDescent="0.3">
      <c r="B161" s="638" t="s">
        <v>231</v>
      </c>
      <c r="C161" s="639"/>
      <c r="D161" s="639"/>
      <c r="E161" s="639"/>
      <c r="F161" s="639"/>
      <c r="G161" s="639"/>
      <c r="H161" s="639"/>
      <c r="I161" s="640"/>
    </row>
    <row r="162" spans="2:9" ht="15" thickBot="1" x14ac:dyDescent="0.35">
      <c r="B162" s="588" t="str">
        <f>'Budget &amp; Exp Details'!A167</f>
        <v>Item</v>
      </c>
      <c r="C162" s="589" t="str">
        <f>'Budget &amp; Exp Details'!B167</f>
        <v>Description</v>
      </c>
      <c r="D162" s="585" t="str">
        <f>'Budget &amp; Exp Details'!K167</f>
        <v>Amount</v>
      </c>
      <c r="E162" s="586" t="str">
        <f>'Budget &amp; Exp Details'!L167</f>
        <v>Qty</v>
      </c>
      <c r="F162" s="585" t="str">
        <f>'Budget &amp; Exp Details'!M167</f>
        <v>Total Annual</v>
      </c>
      <c r="G162" s="585" t="str">
        <f>'Budget &amp; Exp Details'!N167</f>
        <v># Yrs</v>
      </c>
      <c r="H162" s="587" t="str">
        <f>'Budget &amp; Exp Details'!O167</f>
        <v>Total Budget</v>
      </c>
      <c r="I162" s="283"/>
    </row>
    <row r="163" spans="2:9" x14ac:dyDescent="0.3">
      <c r="B163" s="342">
        <f>'Budget &amp; Exp Details'!A168</f>
        <v>0</v>
      </c>
      <c r="C163" s="315">
        <f>'Budget &amp; Exp Details'!B168</f>
        <v>0</v>
      </c>
      <c r="D163" s="359">
        <f>'Budget &amp; Exp Details'!K168</f>
        <v>0</v>
      </c>
      <c r="E163" s="322">
        <f>'Budget &amp; Exp Details'!L168</f>
        <v>0</v>
      </c>
      <c r="F163" s="359">
        <f>'Budget &amp; Exp Details'!M168</f>
        <v>0</v>
      </c>
      <c r="G163" s="321">
        <f>'Budget &amp; Exp Details'!N168</f>
        <v>0</v>
      </c>
      <c r="H163" s="359">
        <f>'Budget &amp; Exp Details'!O168</f>
        <v>0</v>
      </c>
      <c r="I163" s="345"/>
    </row>
    <row r="164" spans="2:9" x14ac:dyDescent="0.3">
      <c r="B164" s="342">
        <f>'Budget &amp; Exp Details'!A169</f>
        <v>0</v>
      </c>
      <c r="C164" s="315">
        <f>'Budget &amp; Exp Details'!B169</f>
        <v>0</v>
      </c>
      <c r="D164" s="359">
        <f>'Budget &amp; Exp Details'!K169</f>
        <v>0</v>
      </c>
      <c r="E164" s="322">
        <f>'Budget &amp; Exp Details'!L169</f>
        <v>0</v>
      </c>
      <c r="F164" s="359">
        <f>'Budget &amp; Exp Details'!M169</f>
        <v>0</v>
      </c>
      <c r="G164" s="321">
        <f>'Budget &amp; Exp Details'!N169</f>
        <v>0</v>
      </c>
      <c r="H164" s="359">
        <f>'Budget &amp; Exp Details'!O169</f>
        <v>0</v>
      </c>
      <c r="I164" s="345"/>
    </row>
    <row r="165" spans="2:9" x14ac:dyDescent="0.3">
      <c r="B165" s="342">
        <f>'Budget &amp; Exp Details'!A170</f>
        <v>0</v>
      </c>
      <c r="C165" s="315">
        <f>'Budget &amp; Exp Details'!B170</f>
        <v>0</v>
      </c>
      <c r="D165" s="359">
        <f>'Budget &amp; Exp Details'!K170</f>
        <v>0</v>
      </c>
      <c r="E165" s="322">
        <f>'Budget &amp; Exp Details'!L170</f>
        <v>0</v>
      </c>
      <c r="F165" s="359">
        <f>'Budget &amp; Exp Details'!M170</f>
        <v>0</v>
      </c>
      <c r="G165" s="321">
        <f>'Budget &amp; Exp Details'!N170</f>
        <v>0</v>
      </c>
      <c r="H165" s="359">
        <f>'Budget &amp; Exp Details'!O170</f>
        <v>0</v>
      </c>
      <c r="I165" s="345"/>
    </row>
    <row r="166" spans="2:9" x14ac:dyDescent="0.3">
      <c r="B166" s="342">
        <f>'Budget &amp; Exp Details'!A171</f>
        <v>0</v>
      </c>
      <c r="C166" s="315">
        <f>'Budget &amp; Exp Details'!B171</f>
        <v>0</v>
      </c>
      <c r="D166" s="359">
        <f>'Budget &amp; Exp Details'!K171</f>
        <v>0</v>
      </c>
      <c r="E166" s="322">
        <f>'Budget &amp; Exp Details'!L171</f>
        <v>0</v>
      </c>
      <c r="F166" s="359">
        <f>'Budget &amp; Exp Details'!M171</f>
        <v>0</v>
      </c>
      <c r="G166" s="321">
        <f>'Budget &amp; Exp Details'!N171</f>
        <v>0</v>
      </c>
      <c r="H166" s="359">
        <f>'Budget &amp; Exp Details'!O171</f>
        <v>0</v>
      </c>
      <c r="I166" s="345"/>
    </row>
    <row r="167" spans="2:9" x14ac:dyDescent="0.3">
      <c r="B167" s="342">
        <f>'Budget &amp; Exp Details'!A172</f>
        <v>0</v>
      </c>
      <c r="C167" s="315">
        <f>'Budget &amp; Exp Details'!B172</f>
        <v>0</v>
      </c>
      <c r="D167" s="359">
        <f>'Budget &amp; Exp Details'!K172</f>
        <v>0</v>
      </c>
      <c r="E167" s="322">
        <f>'Budget &amp; Exp Details'!L172</f>
        <v>0</v>
      </c>
      <c r="F167" s="359">
        <f>'Budget &amp; Exp Details'!M172</f>
        <v>0</v>
      </c>
      <c r="G167" s="321">
        <f>'Budget &amp; Exp Details'!N172</f>
        <v>0</v>
      </c>
      <c r="H167" s="359">
        <f>'Budget &amp; Exp Details'!O172</f>
        <v>0</v>
      </c>
      <c r="I167" s="345"/>
    </row>
    <row r="168" spans="2:9" x14ac:dyDescent="0.3">
      <c r="B168" s="342">
        <f>'Budget &amp; Exp Details'!A173</f>
        <v>0</v>
      </c>
      <c r="C168" s="315">
        <f>'Budget &amp; Exp Details'!B173</f>
        <v>0</v>
      </c>
      <c r="D168" s="359">
        <f>'Budget &amp; Exp Details'!K173</f>
        <v>0</v>
      </c>
      <c r="E168" s="322">
        <f>'Budget &amp; Exp Details'!L173</f>
        <v>0</v>
      </c>
      <c r="F168" s="359">
        <f>'Budget &amp; Exp Details'!M173</f>
        <v>0</v>
      </c>
      <c r="G168" s="321">
        <f>'Budget &amp; Exp Details'!N173</f>
        <v>0</v>
      </c>
      <c r="H168" s="359">
        <f>'Budget &amp; Exp Details'!O173</f>
        <v>0</v>
      </c>
      <c r="I168" s="345"/>
    </row>
    <row r="169" spans="2:9" x14ac:dyDescent="0.3">
      <c r="B169" s="342">
        <f>'Budget &amp; Exp Details'!A174</f>
        <v>0</v>
      </c>
      <c r="C169" s="315">
        <f>'Budget &amp; Exp Details'!B174</f>
        <v>0</v>
      </c>
      <c r="D169" s="359">
        <f>'Budget &amp; Exp Details'!K174</f>
        <v>0</v>
      </c>
      <c r="E169" s="322">
        <f>'Budget &amp; Exp Details'!L174</f>
        <v>0</v>
      </c>
      <c r="F169" s="359">
        <f>'Budget &amp; Exp Details'!M174</f>
        <v>0</v>
      </c>
      <c r="G169" s="321">
        <f>'Budget &amp; Exp Details'!N174</f>
        <v>0</v>
      </c>
      <c r="H169" s="359">
        <f>'Budget &amp; Exp Details'!O174</f>
        <v>0</v>
      </c>
      <c r="I169" s="345"/>
    </row>
    <row r="170" spans="2:9" x14ac:dyDescent="0.3">
      <c r="B170" s="342">
        <f>'Budget &amp; Exp Details'!A175</f>
        <v>0</v>
      </c>
      <c r="C170" s="315">
        <f>'Budget &amp; Exp Details'!B175</f>
        <v>0</v>
      </c>
      <c r="D170" s="359">
        <f>'Budget &amp; Exp Details'!K175</f>
        <v>0</v>
      </c>
      <c r="E170" s="322">
        <f>'Budget &amp; Exp Details'!L175</f>
        <v>0</v>
      </c>
      <c r="F170" s="359">
        <f>'Budget &amp; Exp Details'!M175</f>
        <v>0</v>
      </c>
      <c r="G170" s="321">
        <f>'Budget &amp; Exp Details'!N175</f>
        <v>0</v>
      </c>
      <c r="H170" s="359">
        <f>'Budget &amp; Exp Details'!O175</f>
        <v>0</v>
      </c>
      <c r="I170" s="345"/>
    </row>
    <row r="171" spans="2:9" x14ac:dyDescent="0.3">
      <c r="B171" s="342">
        <f>'Budget &amp; Exp Details'!A176</f>
        <v>0</v>
      </c>
      <c r="C171" s="315">
        <f>'Budget &amp; Exp Details'!B176</f>
        <v>0</v>
      </c>
      <c r="D171" s="359">
        <f>'Budget &amp; Exp Details'!K176</f>
        <v>0</v>
      </c>
      <c r="E171" s="322">
        <f>'Budget &amp; Exp Details'!L176</f>
        <v>0</v>
      </c>
      <c r="F171" s="359">
        <f>'Budget &amp; Exp Details'!M176</f>
        <v>0</v>
      </c>
      <c r="G171" s="321">
        <f>'Budget &amp; Exp Details'!N176</f>
        <v>0</v>
      </c>
      <c r="H171" s="359">
        <f>'Budget &amp; Exp Details'!O176</f>
        <v>0</v>
      </c>
      <c r="I171" s="345"/>
    </row>
    <row r="172" spans="2:9" ht="15" thickBot="1" x14ac:dyDescent="0.35">
      <c r="B172" s="343">
        <f>'Budget &amp; Exp Details'!A177</f>
        <v>0</v>
      </c>
      <c r="C172" s="317">
        <f>'Budget &amp; Exp Details'!B177</f>
        <v>0</v>
      </c>
      <c r="D172" s="360">
        <f>'Budget &amp; Exp Details'!K177</f>
        <v>0</v>
      </c>
      <c r="E172" s="323">
        <f>'Budget &amp; Exp Details'!L177</f>
        <v>0</v>
      </c>
      <c r="F172" s="360">
        <f>'Budget &amp; Exp Details'!M177</f>
        <v>0</v>
      </c>
      <c r="G172" s="324">
        <f>'Budget &amp; Exp Details'!N177</f>
        <v>0</v>
      </c>
      <c r="H172" s="360">
        <f>'Budget &amp; Exp Details'!O177</f>
        <v>0</v>
      </c>
      <c r="I172" s="345"/>
    </row>
    <row r="173" spans="2:9" x14ac:dyDescent="0.3">
      <c r="B173" s="644" t="str">
        <f>'Budget &amp; Exp Details'!A178</f>
        <v>Total Supportive Services Payments</v>
      </c>
      <c r="C173" s="645"/>
      <c r="D173" s="277"/>
      <c r="E173" s="277"/>
      <c r="F173" s="371">
        <f>'Budget &amp; Exp Details'!M178</f>
        <v>0</v>
      </c>
      <c r="G173" s="277"/>
      <c r="H173" s="371">
        <f>'Budget &amp; Exp Details'!O178</f>
        <v>0</v>
      </c>
      <c r="I173" s="366"/>
    </row>
    <row r="174" spans="2:9" ht="250.05" customHeight="1" x14ac:dyDescent="0.3">
      <c r="B174" s="646" t="s">
        <v>273</v>
      </c>
      <c r="C174" s="647"/>
      <c r="D174" s="647"/>
      <c r="E174" s="647"/>
      <c r="F174" s="647"/>
      <c r="G174" s="647"/>
      <c r="H174" s="647"/>
      <c r="I174" s="648"/>
    </row>
    <row r="175" spans="2:9" ht="5.55" customHeight="1" thickBot="1" x14ac:dyDescent="0.35">
      <c r="B175" s="635"/>
      <c r="C175" s="636"/>
      <c r="D175" s="636"/>
      <c r="E175" s="636"/>
      <c r="F175" s="636"/>
      <c r="G175" s="636"/>
      <c r="H175" s="636"/>
      <c r="I175" s="637"/>
    </row>
    <row r="176" spans="2:9" ht="6" customHeight="1" x14ac:dyDescent="0.3">
      <c r="B176" s="279"/>
      <c r="C176" s="279"/>
      <c r="D176" s="279"/>
      <c r="E176" s="279"/>
      <c r="F176" s="279"/>
      <c r="G176" s="279"/>
      <c r="H176" s="279"/>
    </row>
    <row r="177" spans="2:9" ht="30" customHeight="1" x14ac:dyDescent="0.3">
      <c r="B177" s="638" t="s">
        <v>233</v>
      </c>
      <c r="C177" s="639"/>
      <c r="D177" s="639"/>
      <c r="E177" s="639"/>
      <c r="F177" s="639"/>
      <c r="G177" s="639"/>
      <c r="H177" s="639"/>
      <c r="I177" s="640"/>
    </row>
    <row r="178" spans="2:9" ht="5.55" customHeight="1" x14ac:dyDescent="0.3">
      <c r="B178" s="653"/>
      <c r="C178" s="680"/>
      <c r="D178" s="680"/>
      <c r="E178" s="680"/>
      <c r="F178" s="680"/>
      <c r="G178" s="680"/>
      <c r="H178" s="680"/>
      <c r="I178" s="368"/>
    </row>
    <row r="179" spans="2:9" ht="30" customHeight="1" x14ac:dyDescent="0.3">
      <c r="B179" s="638" t="s">
        <v>259</v>
      </c>
      <c r="C179" s="639"/>
      <c r="D179" s="639"/>
      <c r="E179" s="639"/>
      <c r="F179" s="639"/>
      <c r="G179" s="639"/>
      <c r="H179" s="639"/>
      <c r="I179" s="640"/>
    </row>
    <row r="180" spans="2:9" ht="15" thickBot="1" x14ac:dyDescent="0.35">
      <c r="B180" s="588" t="str">
        <f>'Budget &amp; Exp Details'!A187</f>
        <v>Item</v>
      </c>
      <c r="C180" s="589" t="str">
        <f>'Budget &amp; Exp Details'!B187</f>
        <v>Description</v>
      </c>
      <c r="D180" s="585" t="str">
        <f>'Budget &amp; Exp Details'!K187</f>
        <v>Amount</v>
      </c>
      <c r="E180" s="586" t="str">
        <f>'Budget &amp; Exp Details'!L187</f>
        <v>Qty</v>
      </c>
      <c r="F180" s="585" t="str">
        <f>'Budget &amp; Exp Details'!M187</f>
        <v>Total Annual</v>
      </c>
      <c r="G180" s="585" t="str">
        <f>'Budget &amp; Exp Details'!N187</f>
        <v># Yrs</v>
      </c>
      <c r="H180" s="587" t="str">
        <f>'Budget &amp; Exp Details'!O187</f>
        <v>Total Budget</v>
      </c>
      <c r="I180" s="283"/>
    </row>
    <row r="181" spans="2:9" x14ac:dyDescent="0.3">
      <c r="B181" s="342">
        <f>'Budget &amp; Exp Details'!A188</f>
        <v>0</v>
      </c>
      <c r="C181" s="315">
        <f>'Budget &amp; Exp Details'!B188</f>
        <v>0</v>
      </c>
      <c r="D181" s="316">
        <f>'Budget &amp; Exp Details'!K188</f>
        <v>0</v>
      </c>
      <c r="E181" s="322">
        <f>'Budget &amp; Exp Details'!L188</f>
        <v>0</v>
      </c>
      <c r="F181" s="359">
        <f>'Budget &amp; Exp Details'!M188</f>
        <v>0</v>
      </c>
      <c r="G181" s="321">
        <f>'Budget &amp; Exp Details'!N188</f>
        <v>0</v>
      </c>
      <c r="H181" s="359">
        <f>'Budget &amp; Exp Details'!O188</f>
        <v>0</v>
      </c>
      <c r="I181" s="345"/>
    </row>
    <row r="182" spans="2:9" x14ac:dyDescent="0.3">
      <c r="B182" s="342">
        <f>'Budget &amp; Exp Details'!A189</f>
        <v>0</v>
      </c>
      <c r="C182" s="315">
        <f>'Budget &amp; Exp Details'!B189</f>
        <v>0</v>
      </c>
      <c r="D182" s="316">
        <f>'Budget &amp; Exp Details'!K189</f>
        <v>0</v>
      </c>
      <c r="E182" s="322">
        <f>'Budget &amp; Exp Details'!L189</f>
        <v>0</v>
      </c>
      <c r="F182" s="359">
        <f>'Budget &amp; Exp Details'!M189</f>
        <v>0</v>
      </c>
      <c r="G182" s="321">
        <f>'Budget &amp; Exp Details'!N189</f>
        <v>0</v>
      </c>
      <c r="H182" s="359">
        <f>'Budget &amp; Exp Details'!O189</f>
        <v>0</v>
      </c>
      <c r="I182" s="345"/>
    </row>
    <row r="183" spans="2:9" x14ac:dyDescent="0.3">
      <c r="B183" s="342">
        <f>'Budget &amp; Exp Details'!A190</f>
        <v>0</v>
      </c>
      <c r="C183" s="315">
        <f>'Budget &amp; Exp Details'!B190</f>
        <v>0</v>
      </c>
      <c r="D183" s="316">
        <f>'Budget &amp; Exp Details'!K190</f>
        <v>0</v>
      </c>
      <c r="E183" s="322">
        <f>'Budget &amp; Exp Details'!L190</f>
        <v>0</v>
      </c>
      <c r="F183" s="359">
        <f>'Budget &amp; Exp Details'!M190</f>
        <v>0</v>
      </c>
      <c r="G183" s="321">
        <f>'Budget &amp; Exp Details'!N190</f>
        <v>0</v>
      </c>
      <c r="H183" s="359">
        <f>'Budget &amp; Exp Details'!O190</f>
        <v>0</v>
      </c>
      <c r="I183" s="345"/>
    </row>
    <row r="184" spans="2:9" x14ac:dyDescent="0.3">
      <c r="B184" s="342">
        <f>'Budget &amp; Exp Details'!A191</f>
        <v>0</v>
      </c>
      <c r="C184" s="315">
        <f>'Budget &amp; Exp Details'!B191</f>
        <v>0</v>
      </c>
      <c r="D184" s="316">
        <f>'Budget &amp; Exp Details'!K191</f>
        <v>0</v>
      </c>
      <c r="E184" s="322">
        <f>'Budget &amp; Exp Details'!L191</f>
        <v>0</v>
      </c>
      <c r="F184" s="359">
        <f>'Budget &amp; Exp Details'!M191</f>
        <v>0</v>
      </c>
      <c r="G184" s="321">
        <f>'Budget &amp; Exp Details'!N191</f>
        <v>0</v>
      </c>
      <c r="H184" s="359">
        <f>'Budget &amp; Exp Details'!O191</f>
        <v>0</v>
      </c>
      <c r="I184" s="345"/>
    </row>
    <row r="185" spans="2:9" x14ac:dyDescent="0.3">
      <c r="B185" s="342">
        <f>'Budget &amp; Exp Details'!A192</f>
        <v>0</v>
      </c>
      <c r="C185" s="315">
        <f>'Budget &amp; Exp Details'!B192</f>
        <v>0</v>
      </c>
      <c r="D185" s="316">
        <f>'Budget &amp; Exp Details'!K192</f>
        <v>0</v>
      </c>
      <c r="E185" s="322">
        <f>'Budget &amp; Exp Details'!L192</f>
        <v>0</v>
      </c>
      <c r="F185" s="359">
        <f>'Budget &amp; Exp Details'!M192</f>
        <v>0</v>
      </c>
      <c r="G185" s="321">
        <f>'Budget &amp; Exp Details'!N192</f>
        <v>0</v>
      </c>
      <c r="H185" s="359">
        <f>'Budget &amp; Exp Details'!O192</f>
        <v>0</v>
      </c>
      <c r="I185" s="345"/>
    </row>
    <row r="186" spans="2:9" x14ac:dyDescent="0.3">
      <c r="B186" s="342">
        <f>'Budget &amp; Exp Details'!A193</f>
        <v>0</v>
      </c>
      <c r="C186" s="315">
        <f>'Budget &amp; Exp Details'!B193</f>
        <v>0</v>
      </c>
      <c r="D186" s="316">
        <f>'Budget &amp; Exp Details'!K193</f>
        <v>0</v>
      </c>
      <c r="E186" s="322">
        <f>'Budget &amp; Exp Details'!L193</f>
        <v>0</v>
      </c>
      <c r="F186" s="359">
        <f>'Budget &amp; Exp Details'!M193</f>
        <v>0</v>
      </c>
      <c r="G186" s="321">
        <f>'Budget &amp; Exp Details'!N193</f>
        <v>0</v>
      </c>
      <c r="H186" s="359">
        <f>'Budget &amp; Exp Details'!O193</f>
        <v>0</v>
      </c>
      <c r="I186" s="345"/>
    </row>
    <row r="187" spans="2:9" x14ac:dyDescent="0.3">
      <c r="B187" s="342">
        <f>'Budget &amp; Exp Details'!A194</f>
        <v>0</v>
      </c>
      <c r="C187" s="315">
        <f>'Budget &amp; Exp Details'!B194</f>
        <v>0</v>
      </c>
      <c r="D187" s="316">
        <f>'Budget &amp; Exp Details'!K194</f>
        <v>0</v>
      </c>
      <c r="E187" s="322">
        <f>'Budget &amp; Exp Details'!L194</f>
        <v>0</v>
      </c>
      <c r="F187" s="359">
        <f>'Budget &amp; Exp Details'!M194</f>
        <v>0</v>
      </c>
      <c r="G187" s="321">
        <f>'Budget &amp; Exp Details'!N194</f>
        <v>0</v>
      </c>
      <c r="H187" s="359">
        <f>'Budget &amp; Exp Details'!O194</f>
        <v>0</v>
      </c>
      <c r="I187" s="345"/>
    </row>
    <row r="188" spans="2:9" x14ac:dyDescent="0.3">
      <c r="B188" s="342">
        <f>'Budget &amp; Exp Details'!A195</f>
        <v>0</v>
      </c>
      <c r="C188" s="315">
        <f>'Budget &amp; Exp Details'!B195</f>
        <v>0</v>
      </c>
      <c r="D188" s="316">
        <f>'Budget &amp; Exp Details'!K195</f>
        <v>0</v>
      </c>
      <c r="E188" s="322">
        <f>'Budget &amp; Exp Details'!L195</f>
        <v>0</v>
      </c>
      <c r="F188" s="359">
        <f>'Budget &amp; Exp Details'!M195</f>
        <v>0</v>
      </c>
      <c r="G188" s="321">
        <f>'Budget &amp; Exp Details'!N195</f>
        <v>0</v>
      </c>
      <c r="H188" s="359">
        <f>'Budget &amp; Exp Details'!O195</f>
        <v>0</v>
      </c>
      <c r="I188" s="345"/>
    </row>
    <row r="189" spans="2:9" x14ac:dyDescent="0.3">
      <c r="B189" s="342">
        <f>'Budget &amp; Exp Details'!A196</f>
        <v>0</v>
      </c>
      <c r="C189" s="315">
        <f>'Budget &amp; Exp Details'!B196</f>
        <v>0</v>
      </c>
      <c r="D189" s="316">
        <f>'Budget &amp; Exp Details'!K196</f>
        <v>0</v>
      </c>
      <c r="E189" s="322">
        <f>'Budget &amp; Exp Details'!L196</f>
        <v>0</v>
      </c>
      <c r="F189" s="359">
        <f>'Budget &amp; Exp Details'!M196</f>
        <v>0</v>
      </c>
      <c r="G189" s="321">
        <f>'Budget &amp; Exp Details'!N196</f>
        <v>0</v>
      </c>
      <c r="H189" s="359">
        <f>'Budget &amp; Exp Details'!O196</f>
        <v>0</v>
      </c>
      <c r="I189" s="345"/>
    </row>
    <row r="190" spans="2:9" ht="15" thickBot="1" x14ac:dyDescent="0.35">
      <c r="B190" s="343">
        <f>'Budget &amp; Exp Details'!A197</f>
        <v>0</v>
      </c>
      <c r="C190" s="317">
        <f>'Budget &amp; Exp Details'!B197</f>
        <v>0</v>
      </c>
      <c r="D190" s="318">
        <f>'Budget &amp; Exp Details'!K197</f>
        <v>0</v>
      </c>
      <c r="E190" s="323">
        <f>'Budget &amp; Exp Details'!L197</f>
        <v>0</v>
      </c>
      <c r="F190" s="360">
        <f>'Budget &amp; Exp Details'!M197</f>
        <v>0</v>
      </c>
      <c r="G190" s="324">
        <f>'Budget &amp; Exp Details'!N197</f>
        <v>0</v>
      </c>
      <c r="H190" s="360">
        <f>'Budget &amp; Exp Details'!O197</f>
        <v>0</v>
      </c>
      <c r="I190" s="354"/>
    </row>
    <row r="191" spans="2:9" x14ac:dyDescent="0.3">
      <c r="B191" s="374" t="str">
        <f>'Budget &amp; Exp Details'!A198</f>
        <v>Total Tuition Payments/ITAs</v>
      </c>
      <c r="C191" s="358"/>
      <c r="D191" s="277"/>
      <c r="E191" s="277"/>
      <c r="F191" s="371">
        <f>'Budget &amp; Exp Details'!M198</f>
        <v>0</v>
      </c>
      <c r="G191" s="277"/>
      <c r="H191" s="371">
        <f>'Budget &amp; Exp Details'!O198</f>
        <v>0</v>
      </c>
      <c r="I191" s="364"/>
    </row>
    <row r="192" spans="2:9" ht="250.05" customHeight="1" x14ac:dyDescent="0.3">
      <c r="B192" s="646" t="s">
        <v>273</v>
      </c>
      <c r="C192" s="647"/>
      <c r="D192" s="647"/>
      <c r="E192" s="647"/>
      <c r="F192" s="647"/>
      <c r="G192" s="647"/>
      <c r="H192" s="647"/>
      <c r="I192" s="648"/>
    </row>
    <row r="193" spans="2:9" ht="5.55" customHeight="1" thickBot="1" x14ac:dyDescent="0.35">
      <c r="B193" s="635"/>
      <c r="C193" s="636"/>
      <c r="D193" s="636"/>
      <c r="E193" s="636"/>
      <c r="F193" s="636"/>
      <c r="G193" s="636"/>
      <c r="H193" s="636"/>
      <c r="I193" s="637"/>
    </row>
    <row r="194" spans="2:9" ht="6" customHeight="1" x14ac:dyDescent="0.3">
      <c r="B194" s="279"/>
      <c r="C194" s="279"/>
      <c r="D194" s="279"/>
      <c r="E194" s="279"/>
      <c r="F194" s="279"/>
      <c r="G194" s="279"/>
      <c r="H194" s="279"/>
    </row>
    <row r="195" spans="2:9" ht="30" customHeight="1" x14ac:dyDescent="0.3">
      <c r="B195" s="638" t="s">
        <v>260</v>
      </c>
      <c r="C195" s="639"/>
      <c r="D195" s="639"/>
      <c r="E195" s="639"/>
      <c r="F195" s="639"/>
      <c r="G195" s="639"/>
      <c r="H195" s="639"/>
      <c r="I195" s="640"/>
    </row>
    <row r="196" spans="2:9" ht="15" thickBot="1" x14ac:dyDescent="0.35">
      <c r="B196" s="588" t="str">
        <f>'Budget &amp; Exp Details'!A203</f>
        <v>Item</v>
      </c>
      <c r="C196" s="589" t="str">
        <f>'Budget &amp; Exp Details'!B203</f>
        <v>Description</v>
      </c>
      <c r="D196" s="585" t="str">
        <f>'Budget &amp; Exp Details'!K203</f>
        <v>Amount</v>
      </c>
      <c r="E196" s="586" t="str">
        <f>'Budget &amp; Exp Details'!L203</f>
        <v>Qty</v>
      </c>
      <c r="F196" s="585" t="str">
        <f>'Budget &amp; Exp Details'!M203</f>
        <v>Total Annual</v>
      </c>
      <c r="G196" s="585" t="str">
        <f>'Budget &amp; Exp Details'!N203</f>
        <v># Yrs</v>
      </c>
      <c r="H196" s="587" t="str">
        <f>'Budget &amp; Exp Details'!O203</f>
        <v>Total Budget</v>
      </c>
      <c r="I196" s="283"/>
    </row>
    <row r="197" spans="2:9" x14ac:dyDescent="0.3">
      <c r="B197" s="342">
        <f>'Budget &amp; Exp Details'!A204</f>
        <v>0</v>
      </c>
      <c r="C197" s="315">
        <f>'Budget &amp; Exp Details'!B204</f>
        <v>0</v>
      </c>
      <c r="D197" s="359">
        <f>'Budget &amp; Exp Details'!K204</f>
        <v>0</v>
      </c>
      <c r="E197" s="322">
        <f>'Budget &amp; Exp Details'!L204</f>
        <v>0</v>
      </c>
      <c r="F197" s="359">
        <f>'Budget &amp; Exp Details'!M204</f>
        <v>0</v>
      </c>
      <c r="G197" s="321">
        <f>'Budget &amp; Exp Details'!N204</f>
        <v>0</v>
      </c>
      <c r="H197" s="359">
        <f>'Budget &amp; Exp Details'!O204</f>
        <v>0</v>
      </c>
      <c r="I197" s="345"/>
    </row>
    <row r="198" spans="2:9" x14ac:dyDescent="0.3">
      <c r="B198" s="342">
        <f>'Budget &amp; Exp Details'!A205</f>
        <v>0</v>
      </c>
      <c r="C198" s="315">
        <f>'Budget &amp; Exp Details'!B205</f>
        <v>0</v>
      </c>
      <c r="D198" s="359">
        <f>'Budget &amp; Exp Details'!K205</f>
        <v>0</v>
      </c>
      <c r="E198" s="322">
        <f>'Budget &amp; Exp Details'!L205</f>
        <v>0</v>
      </c>
      <c r="F198" s="359">
        <f>'Budget &amp; Exp Details'!M205</f>
        <v>0</v>
      </c>
      <c r="G198" s="321">
        <f>'Budget &amp; Exp Details'!N205</f>
        <v>0</v>
      </c>
      <c r="H198" s="359">
        <f>'Budget &amp; Exp Details'!O205</f>
        <v>0</v>
      </c>
      <c r="I198" s="345"/>
    </row>
    <row r="199" spans="2:9" x14ac:dyDescent="0.3">
      <c r="B199" s="342">
        <f>'Budget &amp; Exp Details'!A206</f>
        <v>0</v>
      </c>
      <c r="C199" s="315">
        <f>'Budget &amp; Exp Details'!B206</f>
        <v>0</v>
      </c>
      <c r="D199" s="359">
        <f>'Budget &amp; Exp Details'!K206</f>
        <v>0</v>
      </c>
      <c r="E199" s="322">
        <f>'Budget &amp; Exp Details'!L206</f>
        <v>0</v>
      </c>
      <c r="F199" s="359">
        <f>'Budget &amp; Exp Details'!M206</f>
        <v>0</v>
      </c>
      <c r="G199" s="321">
        <f>'Budget &amp; Exp Details'!N206</f>
        <v>0</v>
      </c>
      <c r="H199" s="359">
        <f>'Budget &amp; Exp Details'!O206</f>
        <v>0</v>
      </c>
      <c r="I199" s="345"/>
    </row>
    <row r="200" spans="2:9" x14ac:dyDescent="0.3">
      <c r="B200" s="342">
        <f>'Budget &amp; Exp Details'!A207</f>
        <v>0</v>
      </c>
      <c r="C200" s="315">
        <f>'Budget &amp; Exp Details'!B207</f>
        <v>0</v>
      </c>
      <c r="D200" s="359">
        <f>'Budget &amp; Exp Details'!K207</f>
        <v>0</v>
      </c>
      <c r="E200" s="322">
        <f>'Budget &amp; Exp Details'!L207</f>
        <v>0</v>
      </c>
      <c r="F200" s="359">
        <f>'Budget &amp; Exp Details'!M207</f>
        <v>0</v>
      </c>
      <c r="G200" s="321">
        <f>'Budget &amp; Exp Details'!N207</f>
        <v>0</v>
      </c>
      <c r="H200" s="359">
        <f>'Budget &amp; Exp Details'!O207</f>
        <v>0</v>
      </c>
      <c r="I200" s="345"/>
    </row>
    <row r="201" spans="2:9" x14ac:dyDescent="0.3">
      <c r="B201" s="342">
        <f>'Budget &amp; Exp Details'!A208</f>
        <v>0</v>
      </c>
      <c r="C201" s="315">
        <f>'Budget &amp; Exp Details'!B208</f>
        <v>0</v>
      </c>
      <c r="D201" s="359">
        <f>'Budget &amp; Exp Details'!K208</f>
        <v>0</v>
      </c>
      <c r="E201" s="322">
        <f>'Budget &amp; Exp Details'!L208</f>
        <v>0</v>
      </c>
      <c r="F201" s="359">
        <f>'Budget &amp; Exp Details'!M208</f>
        <v>0</v>
      </c>
      <c r="G201" s="321">
        <f>'Budget &amp; Exp Details'!N208</f>
        <v>0</v>
      </c>
      <c r="H201" s="359">
        <f>'Budget &amp; Exp Details'!O208</f>
        <v>0</v>
      </c>
      <c r="I201" s="345"/>
    </row>
    <row r="202" spans="2:9" x14ac:dyDescent="0.3">
      <c r="B202" s="342">
        <f>'Budget &amp; Exp Details'!A209</f>
        <v>0</v>
      </c>
      <c r="C202" s="315">
        <f>'Budget &amp; Exp Details'!B209</f>
        <v>0</v>
      </c>
      <c r="D202" s="359">
        <f>'Budget &amp; Exp Details'!K209</f>
        <v>0</v>
      </c>
      <c r="E202" s="322">
        <f>'Budget &amp; Exp Details'!L209</f>
        <v>0</v>
      </c>
      <c r="F202" s="359">
        <f>'Budget &amp; Exp Details'!M209</f>
        <v>0</v>
      </c>
      <c r="G202" s="321">
        <f>'Budget &amp; Exp Details'!N209</f>
        <v>0</v>
      </c>
      <c r="H202" s="359">
        <f>'Budget &amp; Exp Details'!O209</f>
        <v>0</v>
      </c>
      <c r="I202" s="345"/>
    </row>
    <row r="203" spans="2:9" x14ac:dyDescent="0.3">
      <c r="B203" s="342">
        <f>'Budget &amp; Exp Details'!A210</f>
        <v>0</v>
      </c>
      <c r="C203" s="315">
        <f>'Budget &amp; Exp Details'!B210</f>
        <v>0</v>
      </c>
      <c r="D203" s="359">
        <f>'Budget &amp; Exp Details'!K210</f>
        <v>0</v>
      </c>
      <c r="E203" s="322">
        <f>'Budget &amp; Exp Details'!L210</f>
        <v>0</v>
      </c>
      <c r="F203" s="359">
        <f>'Budget &amp; Exp Details'!M210</f>
        <v>0</v>
      </c>
      <c r="G203" s="321">
        <f>'Budget &amp; Exp Details'!N210</f>
        <v>0</v>
      </c>
      <c r="H203" s="359">
        <f>'Budget &amp; Exp Details'!O210</f>
        <v>0</v>
      </c>
      <c r="I203" s="345"/>
    </row>
    <row r="204" spans="2:9" x14ac:dyDescent="0.3">
      <c r="B204" s="342">
        <f>'Budget &amp; Exp Details'!A211</f>
        <v>0</v>
      </c>
      <c r="C204" s="315">
        <f>'Budget &amp; Exp Details'!B211</f>
        <v>0</v>
      </c>
      <c r="D204" s="359">
        <f>'Budget &amp; Exp Details'!K211</f>
        <v>0</v>
      </c>
      <c r="E204" s="322">
        <f>'Budget &amp; Exp Details'!L211</f>
        <v>0</v>
      </c>
      <c r="F204" s="359">
        <f>'Budget &amp; Exp Details'!M211</f>
        <v>0</v>
      </c>
      <c r="G204" s="321">
        <f>'Budget &amp; Exp Details'!N211</f>
        <v>0</v>
      </c>
      <c r="H204" s="359">
        <f>'Budget &amp; Exp Details'!O211</f>
        <v>0</v>
      </c>
      <c r="I204" s="345"/>
    </row>
    <row r="205" spans="2:9" x14ac:dyDescent="0.3">
      <c r="B205" s="342">
        <f>'Budget &amp; Exp Details'!A212</f>
        <v>0</v>
      </c>
      <c r="C205" s="315">
        <f>'Budget &amp; Exp Details'!B212</f>
        <v>0</v>
      </c>
      <c r="D205" s="359">
        <f>'Budget &amp; Exp Details'!K212</f>
        <v>0</v>
      </c>
      <c r="E205" s="322">
        <f>'Budget &amp; Exp Details'!L212</f>
        <v>0</v>
      </c>
      <c r="F205" s="359">
        <f>'Budget &amp; Exp Details'!M212</f>
        <v>0</v>
      </c>
      <c r="G205" s="321">
        <f>'Budget &amp; Exp Details'!N212</f>
        <v>0</v>
      </c>
      <c r="H205" s="359">
        <f>'Budget &amp; Exp Details'!O212</f>
        <v>0</v>
      </c>
      <c r="I205" s="345"/>
    </row>
    <row r="206" spans="2:9" ht="15" thickBot="1" x14ac:dyDescent="0.35">
      <c r="B206" s="343">
        <f>'Budget &amp; Exp Details'!A213</f>
        <v>0</v>
      </c>
      <c r="C206" s="317">
        <f>'Budget &amp; Exp Details'!B213</f>
        <v>0</v>
      </c>
      <c r="D206" s="360">
        <f>'Budget &amp; Exp Details'!K213</f>
        <v>0</v>
      </c>
      <c r="E206" s="323">
        <f>'Budget &amp; Exp Details'!L213</f>
        <v>0</v>
      </c>
      <c r="F206" s="360">
        <f>'Budget &amp; Exp Details'!M213</f>
        <v>0</v>
      </c>
      <c r="G206" s="324">
        <f>'Budget &amp; Exp Details'!N213</f>
        <v>0</v>
      </c>
      <c r="H206" s="360">
        <f>'Budget &amp; Exp Details'!O213</f>
        <v>0</v>
      </c>
      <c r="I206" s="354"/>
    </row>
    <row r="207" spans="2:9" x14ac:dyDescent="0.3">
      <c r="B207" s="681" t="str">
        <f>'Budget &amp; Exp Details'!A214</f>
        <v>Total On The Job (OJT) Reimbursements</v>
      </c>
      <c r="C207" s="682"/>
      <c r="D207" s="277"/>
      <c r="E207" s="277"/>
      <c r="F207" s="361">
        <f>'Budget &amp; Exp Details'!M214</f>
        <v>0</v>
      </c>
      <c r="G207" s="277"/>
      <c r="H207" s="361">
        <f>'Budget &amp; Exp Details'!O214</f>
        <v>0</v>
      </c>
      <c r="I207" s="364"/>
    </row>
    <row r="208" spans="2:9" ht="250.05" customHeight="1" x14ac:dyDescent="0.3">
      <c r="B208" s="646" t="s">
        <v>273</v>
      </c>
      <c r="C208" s="647"/>
      <c r="D208" s="647"/>
      <c r="E208" s="647"/>
      <c r="F208" s="647"/>
      <c r="G208" s="647"/>
      <c r="H208" s="647"/>
      <c r="I208" s="648"/>
    </row>
    <row r="209" spans="2:9" ht="5.55" customHeight="1" thickBot="1" x14ac:dyDescent="0.35">
      <c r="B209" s="635"/>
      <c r="C209" s="636"/>
      <c r="D209" s="636"/>
      <c r="E209" s="636"/>
      <c r="F209" s="636"/>
      <c r="G209" s="636"/>
      <c r="H209" s="636"/>
      <c r="I209" s="637"/>
    </row>
    <row r="210" spans="2:9" ht="6" customHeight="1" x14ac:dyDescent="0.3">
      <c r="B210" s="279"/>
      <c r="C210" s="279"/>
      <c r="D210" s="279"/>
      <c r="E210" s="279"/>
      <c r="F210" s="279"/>
      <c r="G210" s="279"/>
      <c r="H210" s="279"/>
    </row>
    <row r="211" spans="2:9" ht="30" customHeight="1" x14ac:dyDescent="0.3">
      <c r="B211" s="638" t="s">
        <v>261</v>
      </c>
      <c r="C211" s="639"/>
      <c r="D211" s="639"/>
      <c r="E211" s="639"/>
      <c r="F211" s="639"/>
      <c r="G211" s="639"/>
      <c r="H211" s="639"/>
      <c r="I211" s="640"/>
    </row>
    <row r="212" spans="2:9" ht="15" thickBot="1" x14ac:dyDescent="0.35">
      <c r="B212" s="588" t="str">
        <f>'Budget &amp; Exp Details'!A219</f>
        <v>Item</v>
      </c>
      <c r="C212" s="589" t="str">
        <f>'Budget &amp; Exp Details'!B219</f>
        <v>Description</v>
      </c>
      <c r="D212" s="585" t="str">
        <f>'Budget &amp; Exp Details'!K219</f>
        <v>Amount</v>
      </c>
      <c r="E212" s="586" t="str">
        <f>'Budget &amp; Exp Details'!L219</f>
        <v>Qty</v>
      </c>
      <c r="F212" s="585" t="str">
        <f>'Budget &amp; Exp Details'!M219</f>
        <v>Total Annual</v>
      </c>
      <c r="G212" s="585" t="str">
        <f>'Budget &amp; Exp Details'!N219</f>
        <v># Yrs</v>
      </c>
      <c r="H212" s="587" t="str">
        <f>'Budget &amp; Exp Details'!O219</f>
        <v>Total Budget</v>
      </c>
      <c r="I212" s="283"/>
    </row>
    <row r="213" spans="2:9" x14ac:dyDescent="0.3">
      <c r="B213" s="342">
        <f>'Budget &amp; Exp Details'!A220</f>
        <v>0</v>
      </c>
      <c r="C213" s="315">
        <f>'Budget &amp; Exp Details'!B220</f>
        <v>0</v>
      </c>
      <c r="D213" s="362">
        <f>'Budget &amp; Exp Details'!K220</f>
        <v>0</v>
      </c>
      <c r="E213" s="322">
        <f>'Budget &amp; Exp Details'!L220</f>
        <v>0</v>
      </c>
      <c r="F213" s="362">
        <f>'Budget &amp; Exp Details'!M220</f>
        <v>0</v>
      </c>
      <c r="G213" s="321">
        <f>'Budget &amp; Exp Details'!N220</f>
        <v>0</v>
      </c>
      <c r="H213" s="362">
        <f>'Budget &amp; Exp Details'!O220</f>
        <v>0</v>
      </c>
      <c r="I213" s="345"/>
    </row>
    <row r="214" spans="2:9" x14ac:dyDescent="0.3">
      <c r="B214" s="342">
        <f>'Budget &amp; Exp Details'!A221</f>
        <v>0</v>
      </c>
      <c r="C214" s="315">
        <f>'Budget &amp; Exp Details'!B221</f>
        <v>0</v>
      </c>
      <c r="D214" s="362">
        <f>'Budget &amp; Exp Details'!K221</f>
        <v>0</v>
      </c>
      <c r="E214" s="322">
        <f>'Budget &amp; Exp Details'!L221</f>
        <v>0</v>
      </c>
      <c r="F214" s="362">
        <f>'Budget &amp; Exp Details'!M221</f>
        <v>0</v>
      </c>
      <c r="G214" s="321">
        <f>'Budget &amp; Exp Details'!N221</f>
        <v>0</v>
      </c>
      <c r="H214" s="362">
        <f>'Budget &amp; Exp Details'!O221</f>
        <v>0</v>
      </c>
      <c r="I214" s="345"/>
    </row>
    <row r="215" spans="2:9" x14ac:dyDescent="0.3">
      <c r="B215" s="342">
        <f>'Budget &amp; Exp Details'!A222</f>
        <v>0</v>
      </c>
      <c r="C215" s="315">
        <f>'Budget &amp; Exp Details'!B222</f>
        <v>0</v>
      </c>
      <c r="D215" s="362">
        <f>'Budget &amp; Exp Details'!K222</f>
        <v>0</v>
      </c>
      <c r="E215" s="322">
        <f>'Budget &amp; Exp Details'!L222</f>
        <v>0</v>
      </c>
      <c r="F215" s="362">
        <f>'Budget &amp; Exp Details'!M222</f>
        <v>0</v>
      </c>
      <c r="G215" s="321">
        <f>'Budget &amp; Exp Details'!N222</f>
        <v>0</v>
      </c>
      <c r="H215" s="362">
        <f>'Budget &amp; Exp Details'!O222</f>
        <v>0</v>
      </c>
      <c r="I215" s="345"/>
    </row>
    <row r="216" spans="2:9" x14ac:dyDescent="0.3">
      <c r="B216" s="342">
        <f>'Budget &amp; Exp Details'!A223</f>
        <v>0</v>
      </c>
      <c r="C216" s="315">
        <f>'Budget &amp; Exp Details'!B223</f>
        <v>0</v>
      </c>
      <c r="D216" s="362">
        <f>'Budget &amp; Exp Details'!K223</f>
        <v>0</v>
      </c>
      <c r="E216" s="322">
        <f>'Budget &amp; Exp Details'!L223</f>
        <v>0</v>
      </c>
      <c r="F216" s="362">
        <f>'Budget &amp; Exp Details'!M223</f>
        <v>0</v>
      </c>
      <c r="G216" s="321">
        <f>'Budget &amp; Exp Details'!N223</f>
        <v>0</v>
      </c>
      <c r="H216" s="362">
        <f>'Budget &amp; Exp Details'!O223</f>
        <v>0</v>
      </c>
      <c r="I216" s="345"/>
    </row>
    <row r="217" spans="2:9" x14ac:dyDescent="0.3">
      <c r="B217" s="342">
        <f>'Budget &amp; Exp Details'!A224</f>
        <v>0</v>
      </c>
      <c r="C217" s="315">
        <f>'Budget &amp; Exp Details'!B224</f>
        <v>0</v>
      </c>
      <c r="D217" s="362">
        <f>'Budget &amp; Exp Details'!K224</f>
        <v>0</v>
      </c>
      <c r="E217" s="322">
        <f>'Budget &amp; Exp Details'!L224</f>
        <v>0</v>
      </c>
      <c r="F217" s="362">
        <f>'Budget &amp; Exp Details'!M224</f>
        <v>0</v>
      </c>
      <c r="G217" s="321">
        <f>'Budget &amp; Exp Details'!N224</f>
        <v>0</v>
      </c>
      <c r="H217" s="362">
        <f>'Budget &amp; Exp Details'!O224</f>
        <v>0</v>
      </c>
      <c r="I217" s="345"/>
    </row>
    <row r="218" spans="2:9" x14ac:dyDescent="0.3">
      <c r="B218" s="342">
        <f>'Budget &amp; Exp Details'!A225</f>
        <v>0</v>
      </c>
      <c r="C218" s="315">
        <f>'Budget &amp; Exp Details'!B225</f>
        <v>0</v>
      </c>
      <c r="D218" s="362">
        <f>'Budget &amp; Exp Details'!K225</f>
        <v>0</v>
      </c>
      <c r="E218" s="322">
        <f>'Budget &amp; Exp Details'!L225</f>
        <v>0</v>
      </c>
      <c r="F218" s="362">
        <f>'Budget &amp; Exp Details'!M225</f>
        <v>0</v>
      </c>
      <c r="G218" s="321">
        <f>'Budget &amp; Exp Details'!N225</f>
        <v>0</v>
      </c>
      <c r="H218" s="362">
        <f>'Budget &amp; Exp Details'!O225</f>
        <v>0</v>
      </c>
      <c r="I218" s="345"/>
    </row>
    <row r="219" spans="2:9" x14ac:dyDescent="0.3">
      <c r="B219" s="342">
        <f>'Budget &amp; Exp Details'!A226</f>
        <v>0</v>
      </c>
      <c r="C219" s="315">
        <f>'Budget &amp; Exp Details'!B226</f>
        <v>0</v>
      </c>
      <c r="D219" s="362">
        <f>'Budget &amp; Exp Details'!K226</f>
        <v>0</v>
      </c>
      <c r="E219" s="322">
        <f>'Budget &amp; Exp Details'!L226</f>
        <v>0</v>
      </c>
      <c r="F219" s="362">
        <f>'Budget &amp; Exp Details'!M226</f>
        <v>0</v>
      </c>
      <c r="G219" s="321">
        <f>'Budget &amp; Exp Details'!N226</f>
        <v>0</v>
      </c>
      <c r="H219" s="362">
        <f>'Budget &amp; Exp Details'!O226</f>
        <v>0</v>
      </c>
      <c r="I219" s="345"/>
    </row>
    <row r="220" spans="2:9" x14ac:dyDescent="0.3">
      <c r="B220" s="342">
        <f>'Budget &amp; Exp Details'!A227</f>
        <v>0</v>
      </c>
      <c r="C220" s="315">
        <f>'Budget &amp; Exp Details'!B227</f>
        <v>0</v>
      </c>
      <c r="D220" s="362">
        <f>'Budget &amp; Exp Details'!K227</f>
        <v>0</v>
      </c>
      <c r="E220" s="322">
        <f>'Budget &amp; Exp Details'!L227</f>
        <v>0</v>
      </c>
      <c r="F220" s="362">
        <f>'Budget &amp; Exp Details'!M227</f>
        <v>0</v>
      </c>
      <c r="G220" s="321">
        <f>'Budget &amp; Exp Details'!N227</f>
        <v>0</v>
      </c>
      <c r="H220" s="362">
        <f>'Budget &amp; Exp Details'!O227</f>
        <v>0</v>
      </c>
      <c r="I220" s="345"/>
    </row>
    <row r="221" spans="2:9" x14ac:dyDescent="0.3">
      <c r="B221" s="342">
        <f>'Budget &amp; Exp Details'!A228</f>
        <v>0</v>
      </c>
      <c r="C221" s="315">
        <f>'Budget &amp; Exp Details'!B228</f>
        <v>0</v>
      </c>
      <c r="D221" s="362">
        <f>'Budget &amp; Exp Details'!K228</f>
        <v>0</v>
      </c>
      <c r="E221" s="322">
        <f>'Budget &amp; Exp Details'!L228</f>
        <v>0</v>
      </c>
      <c r="F221" s="362">
        <f>'Budget &amp; Exp Details'!M228</f>
        <v>0</v>
      </c>
      <c r="G221" s="321">
        <f>'Budget &amp; Exp Details'!N228</f>
        <v>0</v>
      </c>
      <c r="H221" s="362">
        <f>'Budget &amp; Exp Details'!O228</f>
        <v>0</v>
      </c>
      <c r="I221" s="345"/>
    </row>
    <row r="222" spans="2:9" ht="15" thickBot="1" x14ac:dyDescent="0.35">
      <c r="B222" s="343">
        <f>'Budget &amp; Exp Details'!A229</f>
        <v>0</v>
      </c>
      <c r="C222" s="317">
        <f>'Budget &amp; Exp Details'!B229</f>
        <v>0</v>
      </c>
      <c r="D222" s="363">
        <f>'Budget &amp; Exp Details'!K229</f>
        <v>0</v>
      </c>
      <c r="E222" s="323">
        <f>'Budget &amp; Exp Details'!L229</f>
        <v>0</v>
      </c>
      <c r="F222" s="363">
        <f>'Budget &amp; Exp Details'!M229</f>
        <v>0</v>
      </c>
      <c r="G222" s="324">
        <f>'Budget &amp; Exp Details'!N229</f>
        <v>0</v>
      </c>
      <c r="H222" s="363">
        <f>'Budget &amp; Exp Details'!O229</f>
        <v>0</v>
      </c>
      <c r="I222" s="354"/>
    </row>
    <row r="223" spans="2:9" x14ac:dyDescent="0.3">
      <c r="B223" s="681" t="str">
        <f>'Budget &amp; Exp Details'!A230</f>
        <v>Total Skill Upgrade and Retraining/Customized Training</v>
      </c>
      <c r="C223" s="682"/>
      <c r="D223" s="277"/>
      <c r="E223" s="277"/>
      <c r="F223" s="372">
        <f>'Budget &amp; Exp Details'!M230</f>
        <v>0</v>
      </c>
      <c r="G223" s="277"/>
      <c r="H223" s="372">
        <f>'Budget &amp; Exp Details'!O230</f>
        <v>0</v>
      </c>
      <c r="I223" s="364"/>
    </row>
    <row r="224" spans="2:9" ht="250.05" customHeight="1" x14ac:dyDescent="0.3">
      <c r="B224" s="646" t="s">
        <v>273</v>
      </c>
      <c r="C224" s="647"/>
      <c r="D224" s="647"/>
      <c r="E224" s="647"/>
      <c r="F224" s="647"/>
      <c r="G224" s="647"/>
      <c r="H224" s="647"/>
      <c r="I224" s="648"/>
    </row>
    <row r="225" spans="2:9" ht="5.55" customHeight="1" thickBot="1" x14ac:dyDescent="0.35">
      <c r="B225" s="635"/>
      <c r="C225" s="636"/>
      <c r="D225" s="636"/>
      <c r="E225" s="636"/>
      <c r="F225" s="636"/>
      <c r="G225" s="636"/>
      <c r="H225" s="636"/>
      <c r="I225" s="637"/>
    </row>
    <row r="226" spans="2:9" ht="6" customHeight="1" x14ac:dyDescent="0.3">
      <c r="B226" s="279"/>
      <c r="C226" s="279"/>
      <c r="D226" s="279"/>
      <c r="E226" s="279"/>
      <c r="F226" s="279"/>
      <c r="G226" s="279"/>
      <c r="H226" s="279"/>
    </row>
    <row r="227" spans="2:9" ht="30" customHeight="1" x14ac:dyDescent="0.3">
      <c r="B227" s="638" t="s">
        <v>262</v>
      </c>
      <c r="C227" s="639"/>
      <c r="D227" s="639"/>
      <c r="E227" s="639"/>
      <c r="F227" s="639"/>
      <c r="G227" s="639"/>
      <c r="H227" s="639"/>
      <c r="I227" s="640"/>
    </row>
    <row r="228" spans="2:9" ht="15" thickBot="1" x14ac:dyDescent="0.35">
      <c r="B228" s="588" t="str">
        <f>'Budget &amp; Exp Details'!A235</f>
        <v>Item</v>
      </c>
      <c r="C228" s="589" t="str">
        <f>'Budget &amp; Exp Details'!B235</f>
        <v>Description</v>
      </c>
      <c r="D228" s="585" t="str">
        <f>'Budget &amp; Exp Details'!K235</f>
        <v>Amount</v>
      </c>
      <c r="E228" s="586" t="str">
        <f>'Budget &amp; Exp Details'!L235</f>
        <v>Qty</v>
      </c>
      <c r="F228" s="585" t="str">
        <f>'Budget &amp; Exp Details'!M235</f>
        <v>Total Annual</v>
      </c>
      <c r="G228" s="585" t="str">
        <f>'Budget &amp; Exp Details'!N235</f>
        <v># Yrs</v>
      </c>
      <c r="H228" s="587" t="str">
        <f>'Budget &amp; Exp Details'!O235</f>
        <v>Total Budget</v>
      </c>
      <c r="I228" s="283"/>
    </row>
    <row r="229" spans="2:9" x14ac:dyDescent="0.3">
      <c r="B229" s="342">
        <f>'Budget &amp; Exp Details'!A236</f>
        <v>0</v>
      </c>
      <c r="C229" s="315">
        <f>'Budget &amp; Exp Details'!B236</f>
        <v>0</v>
      </c>
      <c r="D229" s="362">
        <f>'Budget &amp; Exp Details'!K236</f>
        <v>0</v>
      </c>
      <c r="E229" s="322">
        <f>'Budget &amp; Exp Details'!L236</f>
        <v>0</v>
      </c>
      <c r="F229" s="362">
        <f>'Budget &amp; Exp Details'!M236</f>
        <v>0</v>
      </c>
      <c r="G229" s="321">
        <f>'Budget &amp; Exp Details'!N236</f>
        <v>0</v>
      </c>
      <c r="H229" s="362">
        <f>'Budget &amp; Exp Details'!O236</f>
        <v>0</v>
      </c>
      <c r="I229" s="345"/>
    </row>
    <row r="230" spans="2:9" x14ac:dyDescent="0.3">
      <c r="B230" s="342">
        <f>'Budget &amp; Exp Details'!A237</f>
        <v>0</v>
      </c>
      <c r="C230" s="315">
        <f>'Budget &amp; Exp Details'!B237</f>
        <v>0</v>
      </c>
      <c r="D230" s="362">
        <f>'Budget &amp; Exp Details'!K237</f>
        <v>0</v>
      </c>
      <c r="E230" s="322">
        <f>'Budget &amp; Exp Details'!L237</f>
        <v>0</v>
      </c>
      <c r="F230" s="362">
        <f>'Budget &amp; Exp Details'!M237</f>
        <v>0</v>
      </c>
      <c r="G230" s="321">
        <f>'Budget &amp; Exp Details'!N237</f>
        <v>0</v>
      </c>
      <c r="H230" s="362">
        <f>'Budget &amp; Exp Details'!O237</f>
        <v>0</v>
      </c>
      <c r="I230" s="345"/>
    </row>
    <row r="231" spans="2:9" x14ac:dyDescent="0.3">
      <c r="B231" s="342">
        <f>'Budget &amp; Exp Details'!A238</f>
        <v>0</v>
      </c>
      <c r="C231" s="315">
        <f>'Budget &amp; Exp Details'!B238</f>
        <v>0</v>
      </c>
      <c r="D231" s="362">
        <f>'Budget &amp; Exp Details'!K238</f>
        <v>0</v>
      </c>
      <c r="E231" s="322">
        <f>'Budget &amp; Exp Details'!L238</f>
        <v>0</v>
      </c>
      <c r="F231" s="362">
        <f>'Budget &amp; Exp Details'!M238</f>
        <v>0</v>
      </c>
      <c r="G231" s="321">
        <f>'Budget &amp; Exp Details'!N238</f>
        <v>0</v>
      </c>
      <c r="H231" s="362">
        <f>'Budget &amp; Exp Details'!O238</f>
        <v>0</v>
      </c>
      <c r="I231" s="345"/>
    </row>
    <row r="232" spans="2:9" x14ac:dyDescent="0.3">
      <c r="B232" s="342">
        <f>'Budget &amp; Exp Details'!A239</f>
        <v>0</v>
      </c>
      <c r="C232" s="315">
        <f>'Budget &amp; Exp Details'!B239</f>
        <v>0</v>
      </c>
      <c r="D232" s="362">
        <f>'Budget &amp; Exp Details'!K239</f>
        <v>0</v>
      </c>
      <c r="E232" s="322">
        <f>'Budget &amp; Exp Details'!L239</f>
        <v>0</v>
      </c>
      <c r="F232" s="362">
        <f>'Budget &amp; Exp Details'!M239</f>
        <v>0</v>
      </c>
      <c r="G232" s="321">
        <f>'Budget &amp; Exp Details'!N239</f>
        <v>0</v>
      </c>
      <c r="H232" s="362">
        <f>'Budget &amp; Exp Details'!O239</f>
        <v>0</v>
      </c>
      <c r="I232" s="345"/>
    </row>
    <row r="233" spans="2:9" x14ac:dyDescent="0.3">
      <c r="B233" s="342">
        <f>'Budget &amp; Exp Details'!A240</f>
        <v>0</v>
      </c>
      <c r="C233" s="315">
        <f>'Budget &amp; Exp Details'!B240</f>
        <v>0</v>
      </c>
      <c r="D233" s="362">
        <f>'Budget &amp; Exp Details'!K240</f>
        <v>0</v>
      </c>
      <c r="E233" s="322">
        <f>'Budget &amp; Exp Details'!L240</f>
        <v>0</v>
      </c>
      <c r="F233" s="362">
        <f>'Budget &amp; Exp Details'!M240</f>
        <v>0</v>
      </c>
      <c r="G233" s="321">
        <f>'Budget &amp; Exp Details'!N240</f>
        <v>0</v>
      </c>
      <c r="H233" s="362">
        <f>'Budget &amp; Exp Details'!O240</f>
        <v>0</v>
      </c>
      <c r="I233" s="345"/>
    </row>
    <row r="234" spans="2:9" x14ac:dyDescent="0.3">
      <c r="B234" s="342">
        <f>'Budget &amp; Exp Details'!A241</f>
        <v>0</v>
      </c>
      <c r="C234" s="315">
        <f>'Budget &amp; Exp Details'!B241</f>
        <v>0</v>
      </c>
      <c r="D234" s="362">
        <f>'Budget &amp; Exp Details'!K241</f>
        <v>0</v>
      </c>
      <c r="E234" s="322">
        <f>'Budget &amp; Exp Details'!L241</f>
        <v>0</v>
      </c>
      <c r="F234" s="362">
        <f>'Budget &amp; Exp Details'!M241</f>
        <v>0</v>
      </c>
      <c r="G234" s="321">
        <f>'Budget &amp; Exp Details'!N241</f>
        <v>0</v>
      </c>
      <c r="H234" s="362">
        <f>'Budget &amp; Exp Details'!O241</f>
        <v>0</v>
      </c>
      <c r="I234" s="345"/>
    </row>
    <row r="235" spans="2:9" x14ac:dyDescent="0.3">
      <c r="B235" s="342">
        <f>'Budget &amp; Exp Details'!A242</f>
        <v>0</v>
      </c>
      <c r="C235" s="315">
        <f>'Budget &amp; Exp Details'!B242</f>
        <v>0</v>
      </c>
      <c r="D235" s="362">
        <f>'Budget &amp; Exp Details'!K242</f>
        <v>0</v>
      </c>
      <c r="E235" s="322">
        <f>'Budget &amp; Exp Details'!L242</f>
        <v>0</v>
      </c>
      <c r="F235" s="362">
        <f>'Budget &amp; Exp Details'!M242</f>
        <v>0</v>
      </c>
      <c r="G235" s="321">
        <f>'Budget &amp; Exp Details'!N242</f>
        <v>0</v>
      </c>
      <c r="H235" s="362">
        <f>'Budget &amp; Exp Details'!O242</f>
        <v>0</v>
      </c>
      <c r="I235" s="345"/>
    </row>
    <row r="236" spans="2:9" x14ac:dyDescent="0.3">
      <c r="B236" s="342">
        <f>'Budget &amp; Exp Details'!A243</f>
        <v>0</v>
      </c>
      <c r="C236" s="315">
        <f>'Budget &amp; Exp Details'!B243</f>
        <v>0</v>
      </c>
      <c r="D236" s="362">
        <f>'Budget &amp; Exp Details'!K243</f>
        <v>0</v>
      </c>
      <c r="E236" s="322">
        <f>'Budget &amp; Exp Details'!L243</f>
        <v>0</v>
      </c>
      <c r="F236" s="362">
        <f>'Budget &amp; Exp Details'!M243</f>
        <v>0</v>
      </c>
      <c r="G236" s="321">
        <f>'Budget &amp; Exp Details'!N243</f>
        <v>0</v>
      </c>
      <c r="H236" s="362">
        <f>'Budget &amp; Exp Details'!O243</f>
        <v>0</v>
      </c>
      <c r="I236" s="345"/>
    </row>
    <row r="237" spans="2:9" x14ac:dyDescent="0.3">
      <c r="B237" s="342">
        <f>'Budget &amp; Exp Details'!A244</f>
        <v>0</v>
      </c>
      <c r="C237" s="315">
        <f>'Budget &amp; Exp Details'!B244</f>
        <v>0</v>
      </c>
      <c r="D237" s="362">
        <f>'Budget &amp; Exp Details'!K244</f>
        <v>0</v>
      </c>
      <c r="E237" s="322">
        <f>'Budget &amp; Exp Details'!L244</f>
        <v>0</v>
      </c>
      <c r="F237" s="362">
        <f>'Budget &amp; Exp Details'!M244</f>
        <v>0</v>
      </c>
      <c r="G237" s="321">
        <f>'Budget &amp; Exp Details'!N244</f>
        <v>0</v>
      </c>
      <c r="H237" s="362">
        <f>'Budget &amp; Exp Details'!O244</f>
        <v>0</v>
      </c>
      <c r="I237" s="345"/>
    </row>
    <row r="238" spans="2:9" ht="15" thickBot="1" x14ac:dyDescent="0.35">
      <c r="B238" s="343">
        <f>'Budget &amp; Exp Details'!A245</f>
        <v>0</v>
      </c>
      <c r="C238" s="317">
        <f>'Budget &amp; Exp Details'!B245</f>
        <v>0</v>
      </c>
      <c r="D238" s="363">
        <f>'Budget &amp; Exp Details'!K245</f>
        <v>0</v>
      </c>
      <c r="E238" s="323">
        <f>'Budget &amp; Exp Details'!L245</f>
        <v>0</v>
      </c>
      <c r="F238" s="363">
        <f>'Budget &amp; Exp Details'!M245</f>
        <v>0</v>
      </c>
      <c r="G238" s="324">
        <f>'Budget &amp; Exp Details'!N245</f>
        <v>0</v>
      </c>
      <c r="H238" s="363">
        <f>'Budget &amp; Exp Details'!O245</f>
        <v>0</v>
      </c>
      <c r="I238" s="354"/>
    </row>
    <row r="239" spans="2:9" x14ac:dyDescent="0.3">
      <c r="B239" s="681" t="str">
        <f>'Budget &amp; Exp Details'!A246</f>
        <v>Total Adult Education and Literacy Training</v>
      </c>
      <c r="C239" s="682"/>
      <c r="D239" s="277"/>
      <c r="E239" s="277"/>
      <c r="F239" s="367">
        <f>'Budget &amp; Exp Details'!M246</f>
        <v>0</v>
      </c>
      <c r="G239" s="277"/>
      <c r="H239" s="367">
        <f>'Budget &amp; Exp Details'!O246</f>
        <v>0</v>
      </c>
      <c r="I239" s="364"/>
    </row>
    <row r="240" spans="2:9" ht="250.05" customHeight="1" x14ac:dyDescent="0.3">
      <c r="B240" s="646" t="s">
        <v>273</v>
      </c>
      <c r="C240" s="647"/>
      <c r="D240" s="647"/>
      <c r="E240" s="647"/>
      <c r="F240" s="647"/>
      <c r="G240" s="647"/>
      <c r="H240" s="647"/>
      <c r="I240" s="648"/>
    </row>
    <row r="241" spans="2:9" ht="5.55" customHeight="1" thickBot="1" x14ac:dyDescent="0.35">
      <c r="B241" s="635"/>
      <c r="C241" s="636"/>
      <c r="D241" s="636"/>
      <c r="E241" s="636"/>
      <c r="F241" s="636"/>
      <c r="G241" s="636"/>
      <c r="H241" s="636"/>
      <c r="I241" s="637"/>
    </row>
    <row r="242" spans="2:9" ht="6" customHeight="1" x14ac:dyDescent="0.3">
      <c r="B242" s="279"/>
      <c r="C242" s="279"/>
      <c r="D242" s="279"/>
      <c r="E242" s="279"/>
      <c r="F242" s="279"/>
      <c r="G242" s="279"/>
      <c r="H242" s="279"/>
    </row>
    <row r="243" spans="2:9" ht="30" customHeight="1" x14ac:dyDescent="0.3">
      <c r="B243" s="638" t="s">
        <v>263</v>
      </c>
      <c r="C243" s="639"/>
      <c r="D243" s="639"/>
      <c r="E243" s="639"/>
      <c r="F243" s="639"/>
      <c r="G243" s="639"/>
      <c r="H243" s="639"/>
      <c r="I243" s="640"/>
    </row>
    <row r="244" spans="2:9" ht="15" thickBot="1" x14ac:dyDescent="0.35">
      <c r="B244" s="588" t="str">
        <f>'Budget &amp; Exp Details'!A251</f>
        <v>Item</v>
      </c>
      <c r="C244" s="589" t="str">
        <f>'Budget &amp; Exp Details'!B251</f>
        <v>Description</v>
      </c>
      <c r="D244" s="585" t="str">
        <f>'Budget &amp; Exp Details'!K251</f>
        <v>Amount</v>
      </c>
      <c r="E244" s="586" t="str">
        <f>'Budget &amp; Exp Details'!L251</f>
        <v>Qty</v>
      </c>
      <c r="F244" s="585" t="str">
        <f>'Budget &amp; Exp Details'!M251</f>
        <v>Total Annual</v>
      </c>
      <c r="G244" s="585" t="str">
        <f>'Budget &amp; Exp Details'!N251</f>
        <v># Yrs</v>
      </c>
      <c r="H244" s="587" t="str">
        <f>'Budget &amp; Exp Details'!O251</f>
        <v>Total Budget</v>
      </c>
      <c r="I244" s="283"/>
    </row>
    <row r="245" spans="2:9" x14ac:dyDescent="0.3">
      <c r="B245" s="342">
        <f>'Budget &amp; Exp Details'!A252</f>
        <v>0</v>
      </c>
      <c r="C245" s="315">
        <f>'Budget &amp; Exp Details'!B252</f>
        <v>0</v>
      </c>
      <c r="D245" s="362">
        <f>'Budget &amp; Exp Details'!K252</f>
        <v>0</v>
      </c>
      <c r="E245" s="322">
        <f>'Budget &amp; Exp Details'!L252</f>
        <v>0</v>
      </c>
      <c r="F245" s="362">
        <f>'Budget &amp; Exp Details'!M252</f>
        <v>0</v>
      </c>
      <c r="G245" s="321">
        <f>'Budget &amp; Exp Details'!N252</f>
        <v>0</v>
      </c>
      <c r="H245" s="362">
        <f>'Budget &amp; Exp Details'!O252</f>
        <v>0</v>
      </c>
      <c r="I245" s="345"/>
    </row>
    <row r="246" spans="2:9" x14ac:dyDescent="0.3">
      <c r="B246" s="342">
        <f>'Budget &amp; Exp Details'!A253</f>
        <v>0</v>
      </c>
      <c r="C246" s="315">
        <f>'Budget &amp; Exp Details'!B253</f>
        <v>0</v>
      </c>
      <c r="D246" s="362">
        <f>'Budget &amp; Exp Details'!K253</f>
        <v>0</v>
      </c>
      <c r="E246" s="322">
        <f>'Budget &amp; Exp Details'!L253</f>
        <v>0</v>
      </c>
      <c r="F246" s="362">
        <f>'Budget &amp; Exp Details'!M253</f>
        <v>0</v>
      </c>
      <c r="G246" s="321">
        <f>'Budget &amp; Exp Details'!N253</f>
        <v>0</v>
      </c>
      <c r="H246" s="362">
        <f>'Budget &amp; Exp Details'!O253</f>
        <v>0</v>
      </c>
      <c r="I246" s="345"/>
    </row>
    <row r="247" spans="2:9" x14ac:dyDescent="0.3">
      <c r="B247" s="342">
        <f>'Budget &amp; Exp Details'!A254</f>
        <v>0</v>
      </c>
      <c r="C247" s="315">
        <f>'Budget &amp; Exp Details'!B254</f>
        <v>0</v>
      </c>
      <c r="D247" s="362">
        <f>'Budget &amp; Exp Details'!K254</f>
        <v>0</v>
      </c>
      <c r="E247" s="322">
        <f>'Budget &amp; Exp Details'!L254</f>
        <v>0</v>
      </c>
      <c r="F247" s="362">
        <f>'Budget &amp; Exp Details'!M254</f>
        <v>0</v>
      </c>
      <c r="G247" s="321">
        <f>'Budget &amp; Exp Details'!N254</f>
        <v>0</v>
      </c>
      <c r="H247" s="362">
        <f>'Budget &amp; Exp Details'!O254</f>
        <v>0</v>
      </c>
      <c r="I247" s="345"/>
    </row>
    <row r="248" spans="2:9" x14ac:dyDescent="0.3">
      <c r="B248" s="342">
        <f>'Budget &amp; Exp Details'!A255</f>
        <v>0</v>
      </c>
      <c r="C248" s="315">
        <f>'Budget &amp; Exp Details'!B255</f>
        <v>0</v>
      </c>
      <c r="D248" s="362">
        <f>'Budget &amp; Exp Details'!K255</f>
        <v>0</v>
      </c>
      <c r="E248" s="322">
        <f>'Budget &amp; Exp Details'!L255</f>
        <v>0</v>
      </c>
      <c r="F248" s="362">
        <f>'Budget &amp; Exp Details'!M255</f>
        <v>0</v>
      </c>
      <c r="G248" s="321">
        <f>'Budget &amp; Exp Details'!N255</f>
        <v>0</v>
      </c>
      <c r="H248" s="362">
        <f>'Budget &amp; Exp Details'!O255</f>
        <v>0</v>
      </c>
      <c r="I248" s="345"/>
    </row>
    <row r="249" spans="2:9" x14ac:dyDescent="0.3">
      <c r="B249" s="342">
        <f>'Budget &amp; Exp Details'!A256</f>
        <v>0</v>
      </c>
      <c r="C249" s="315">
        <f>'Budget &amp; Exp Details'!B256</f>
        <v>0</v>
      </c>
      <c r="D249" s="362">
        <f>'Budget &amp; Exp Details'!K256</f>
        <v>0</v>
      </c>
      <c r="E249" s="322">
        <f>'Budget &amp; Exp Details'!L256</f>
        <v>0</v>
      </c>
      <c r="F249" s="362">
        <f>'Budget &amp; Exp Details'!M256</f>
        <v>0</v>
      </c>
      <c r="G249" s="321">
        <f>'Budget &amp; Exp Details'!N256</f>
        <v>0</v>
      </c>
      <c r="H249" s="362">
        <f>'Budget &amp; Exp Details'!O256</f>
        <v>0</v>
      </c>
      <c r="I249" s="345"/>
    </row>
    <row r="250" spans="2:9" x14ac:dyDescent="0.3">
      <c r="B250" s="342">
        <f>'Budget &amp; Exp Details'!A257</f>
        <v>0</v>
      </c>
      <c r="C250" s="315">
        <f>'Budget &amp; Exp Details'!B257</f>
        <v>0</v>
      </c>
      <c r="D250" s="362">
        <f>'Budget &amp; Exp Details'!K257</f>
        <v>0</v>
      </c>
      <c r="E250" s="322">
        <f>'Budget &amp; Exp Details'!L257</f>
        <v>0</v>
      </c>
      <c r="F250" s="362">
        <f>'Budget &amp; Exp Details'!M257</f>
        <v>0</v>
      </c>
      <c r="G250" s="321">
        <f>'Budget &amp; Exp Details'!N257</f>
        <v>0</v>
      </c>
      <c r="H250" s="362">
        <f>'Budget &amp; Exp Details'!O257</f>
        <v>0</v>
      </c>
      <c r="I250" s="345"/>
    </row>
    <row r="251" spans="2:9" x14ac:dyDescent="0.3">
      <c r="B251" s="342">
        <f>'Budget &amp; Exp Details'!A258</f>
        <v>0</v>
      </c>
      <c r="C251" s="315">
        <f>'Budget &amp; Exp Details'!B258</f>
        <v>0</v>
      </c>
      <c r="D251" s="362">
        <f>'Budget &amp; Exp Details'!K258</f>
        <v>0</v>
      </c>
      <c r="E251" s="322">
        <f>'Budget &amp; Exp Details'!L258</f>
        <v>0</v>
      </c>
      <c r="F251" s="362">
        <f>'Budget &amp; Exp Details'!M258</f>
        <v>0</v>
      </c>
      <c r="G251" s="321">
        <f>'Budget &amp; Exp Details'!N258</f>
        <v>0</v>
      </c>
      <c r="H251" s="362">
        <f>'Budget &amp; Exp Details'!O258</f>
        <v>0</v>
      </c>
      <c r="I251" s="345"/>
    </row>
    <row r="252" spans="2:9" x14ac:dyDescent="0.3">
      <c r="B252" s="342">
        <f>'Budget &amp; Exp Details'!A259</f>
        <v>0</v>
      </c>
      <c r="C252" s="315">
        <f>'Budget &amp; Exp Details'!B259</f>
        <v>0</v>
      </c>
      <c r="D252" s="362">
        <f>'Budget &amp; Exp Details'!K259</f>
        <v>0</v>
      </c>
      <c r="E252" s="322">
        <f>'Budget &amp; Exp Details'!L259</f>
        <v>0</v>
      </c>
      <c r="F252" s="362">
        <f>'Budget &amp; Exp Details'!M259</f>
        <v>0</v>
      </c>
      <c r="G252" s="321">
        <f>'Budget &amp; Exp Details'!N259</f>
        <v>0</v>
      </c>
      <c r="H252" s="362">
        <f>'Budget &amp; Exp Details'!O259</f>
        <v>0</v>
      </c>
      <c r="I252" s="345"/>
    </row>
    <row r="253" spans="2:9" x14ac:dyDescent="0.3">
      <c r="B253" s="342">
        <f>'Budget &amp; Exp Details'!A260</f>
        <v>0</v>
      </c>
      <c r="C253" s="315">
        <f>'Budget &amp; Exp Details'!B260</f>
        <v>0</v>
      </c>
      <c r="D253" s="362">
        <f>'Budget &amp; Exp Details'!K260</f>
        <v>0</v>
      </c>
      <c r="E253" s="322">
        <f>'Budget &amp; Exp Details'!L260</f>
        <v>0</v>
      </c>
      <c r="F253" s="362">
        <f>'Budget &amp; Exp Details'!M260</f>
        <v>0</v>
      </c>
      <c r="G253" s="321">
        <f>'Budget &amp; Exp Details'!N260</f>
        <v>0</v>
      </c>
      <c r="H253" s="362">
        <f>'Budget &amp; Exp Details'!O260</f>
        <v>0</v>
      </c>
      <c r="I253" s="345"/>
    </row>
    <row r="254" spans="2:9" ht="15" thickBot="1" x14ac:dyDescent="0.35">
      <c r="B254" s="343">
        <f>'Budget &amp; Exp Details'!A261</f>
        <v>0</v>
      </c>
      <c r="C254" s="317">
        <f>'Budget &amp; Exp Details'!B261</f>
        <v>0</v>
      </c>
      <c r="D254" s="363">
        <f>'Budget &amp; Exp Details'!K261</f>
        <v>0</v>
      </c>
      <c r="E254" s="323">
        <f>'Budget &amp; Exp Details'!L261</f>
        <v>0</v>
      </c>
      <c r="F254" s="363">
        <f>'Budget &amp; Exp Details'!M261</f>
        <v>0</v>
      </c>
      <c r="G254" s="324">
        <f>'Budget &amp; Exp Details'!N261</f>
        <v>0</v>
      </c>
      <c r="H254" s="363">
        <f>'Budget &amp; Exp Details'!O261</f>
        <v>0</v>
      </c>
      <c r="I254" s="354"/>
    </row>
    <row r="255" spans="2:9" x14ac:dyDescent="0.3">
      <c r="B255" s="374" t="str">
        <f>'Budget &amp; Exp Details'!A262</f>
        <v>Total Other Training Expenses</v>
      </c>
      <c r="C255" s="358"/>
      <c r="D255" s="277"/>
      <c r="E255" s="277"/>
      <c r="F255" s="367">
        <f>'Budget &amp; Exp Details'!M262</f>
        <v>0</v>
      </c>
      <c r="G255" s="277"/>
      <c r="H255" s="367">
        <f>'Budget &amp; Exp Details'!O262</f>
        <v>0</v>
      </c>
      <c r="I255" s="364"/>
    </row>
    <row r="256" spans="2:9" ht="250.05" customHeight="1" x14ac:dyDescent="0.3">
      <c r="B256" s="646" t="s">
        <v>273</v>
      </c>
      <c r="C256" s="647"/>
      <c r="D256" s="647"/>
      <c r="E256" s="647"/>
      <c r="F256" s="647"/>
      <c r="G256" s="647"/>
      <c r="H256" s="647"/>
      <c r="I256" s="648"/>
    </row>
    <row r="257" spans="2:9" ht="5.55" customHeight="1" thickBot="1" x14ac:dyDescent="0.35">
      <c r="B257" s="635"/>
      <c r="C257" s="636"/>
      <c r="D257" s="636"/>
      <c r="E257" s="636"/>
      <c r="F257" s="636"/>
      <c r="G257" s="636"/>
      <c r="H257" s="636"/>
      <c r="I257" s="637"/>
    </row>
    <row r="258" spans="2:9" ht="6" customHeight="1" x14ac:dyDescent="0.3">
      <c r="B258" s="279"/>
      <c r="C258" s="279"/>
      <c r="D258" s="279"/>
      <c r="E258" s="279"/>
      <c r="F258" s="279"/>
      <c r="G258" s="279"/>
      <c r="H258" s="279"/>
    </row>
    <row r="259" spans="2:9" ht="30" customHeight="1" x14ac:dyDescent="0.3">
      <c r="B259" s="638" t="s">
        <v>264</v>
      </c>
      <c r="C259" s="639"/>
      <c r="D259" s="639"/>
      <c r="E259" s="639"/>
      <c r="F259" s="639"/>
      <c r="G259" s="639"/>
      <c r="H259" s="639"/>
      <c r="I259" s="640"/>
    </row>
    <row r="260" spans="2:9" ht="15" thickBot="1" x14ac:dyDescent="0.35">
      <c r="B260" s="588" t="str">
        <f>'Budget &amp; Exp Details'!A267</f>
        <v>Item</v>
      </c>
      <c r="C260" s="589" t="str">
        <f>'Budget &amp; Exp Details'!B267</f>
        <v>Description</v>
      </c>
      <c r="D260" s="585" t="str">
        <f>'Budget &amp; Exp Details'!K267</f>
        <v>Amount</v>
      </c>
      <c r="E260" s="586" t="str">
        <f>'Budget &amp; Exp Details'!L267</f>
        <v>Qty</v>
      </c>
      <c r="F260" s="585" t="str">
        <f>'Budget &amp; Exp Details'!M267</f>
        <v>Total Annual</v>
      </c>
      <c r="G260" s="585" t="str">
        <f>'Budget &amp; Exp Details'!N267</f>
        <v># Yrs</v>
      </c>
      <c r="H260" s="587" t="str">
        <f>'Budget &amp; Exp Details'!O267</f>
        <v>Total Budget</v>
      </c>
      <c r="I260" s="283"/>
    </row>
    <row r="261" spans="2:9" x14ac:dyDescent="0.3">
      <c r="B261" s="342">
        <f>'Budget &amp; Exp Details'!A268</f>
        <v>0</v>
      </c>
      <c r="C261" s="315">
        <f>'Budget &amp; Exp Details'!B268</f>
        <v>0</v>
      </c>
      <c r="D261" s="362">
        <f>'Budget &amp; Exp Details'!K268</f>
        <v>0</v>
      </c>
      <c r="E261" s="322">
        <f>'Budget &amp; Exp Details'!L268</f>
        <v>0</v>
      </c>
      <c r="F261" s="362">
        <f>'Budget &amp; Exp Details'!M268</f>
        <v>0</v>
      </c>
      <c r="G261" s="321">
        <f>'Budget &amp; Exp Details'!N268</f>
        <v>0</v>
      </c>
      <c r="H261" s="362">
        <f>'Budget &amp; Exp Details'!O268</f>
        <v>0</v>
      </c>
      <c r="I261" s="345"/>
    </row>
    <row r="262" spans="2:9" x14ac:dyDescent="0.3">
      <c r="B262" s="342">
        <f>'Budget &amp; Exp Details'!A269</f>
        <v>0</v>
      </c>
      <c r="C262" s="315">
        <f>'Budget &amp; Exp Details'!B269</f>
        <v>0</v>
      </c>
      <c r="D262" s="362">
        <f>'Budget &amp; Exp Details'!K269</f>
        <v>0</v>
      </c>
      <c r="E262" s="322">
        <f>'Budget &amp; Exp Details'!L269</f>
        <v>0</v>
      </c>
      <c r="F262" s="362">
        <f>'Budget &amp; Exp Details'!M269</f>
        <v>0</v>
      </c>
      <c r="G262" s="321">
        <f>'Budget &amp; Exp Details'!N269</f>
        <v>0</v>
      </c>
      <c r="H262" s="362">
        <f>'Budget &amp; Exp Details'!O269</f>
        <v>0</v>
      </c>
      <c r="I262" s="345"/>
    </row>
    <row r="263" spans="2:9" x14ac:dyDescent="0.3">
      <c r="B263" s="342">
        <f>'Budget &amp; Exp Details'!A270</f>
        <v>0</v>
      </c>
      <c r="C263" s="315">
        <f>'Budget &amp; Exp Details'!B270</f>
        <v>0</v>
      </c>
      <c r="D263" s="362">
        <f>'Budget &amp; Exp Details'!K270</f>
        <v>0</v>
      </c>
      <c r="E263" s="322">
        <f>'Budget &amp; Exp Details'!L270</f>
        <v>0</v>
      </c>
      <c r="F263" s="362">
        <f>'Budget &amp; Exp Details'!M270</f>
        <v>0</v>
      </c>
      <c r="G263" s="321">
        <f>'Budget &amp; Exp Details'!N270</f>
        <v>0</v>
      </c>
      <c r="H263" s="362">
        <f>'Budget &amp; Exp Details'!O270</f>
        <v>0</v>
      </c>
      <c r="I263" s="345"/>
    </row>
    <row r="264" spans="2:9" x14ac:dyDescent="0.3">
      <c r="B264" s="342">
        <f>'Budget &amp; Exp Details'!A271</f>
        <v>0</v>
      </c>
      <c r="C264" s="315">
        <f>'Budget &amp; Exp Details'!B271</f>
        <v>0</v>
      </c>
      <c r="D264" s="362">
        <f>'Budget &amp; Exp Details'!K271</f>
        <v>0</v>
      </c>
      <c r="E264" s="322">
        <f>'Budget &amp; Exp Details'!L271</f>
        <v>0</v>
      </c>
      <c r="F264" s="362">
        <f>'Budget &amp; Exp Details'!M271</f>
        <v>0</v>
      </c>
      <c r="G264" s="321">
        <f>'Budget &amp; Exp Details'!N271</f>
        <v>0</v>
      </c>
      <c r="H264" s="362">
        <f>'Budget &amp; Exp Details'!O271</f>
        <v>0</v>
      </c>
      <c r="I264" s="345"/>
    </row>
    <row r="265" spans="2:9" x14ac:dyDescent="0.3">
      <c r="B265" s="342">
        <f>'Budget &amp; Exp Details'!A272</f>
        <v>0</v>
      </c>
      <c r="C265" s="315">
        <f>'Budget &amp; Exp Details'!B272</f>
        <v>0</v>
      </c>
      <c r="D265" s="362">
        <f>'Budget &amp; Exp Details'!K272</f>
        <v>0</v>
      </c>
      <c r="E265" s="322">
        <f>'Budget &amp; Exp Details'!L272</f>
        <v>0</v>
      </c>
      <c r="F265" s="362">
        <f>'Budget &amp; Exp Details'!M272</f>
        <v>0</v>
      </c>
      <c r="G265" s="321">
        <f>'Budget &amp; Exp Details'!N272</f>
        <v>0</v>
      </c>
      <c r="H265" s="362">
        <f>'Budget &amp; Exp Details'!O272</f>
        <v>0</v>
      </c>
      <c r="I265" s="345"/>
    </row>
    <row r="266" spans="2:9" x14ac:dyDescent="0.3">
      <c r="B266" s="342">
        <f>'Budget &amp; Exp Details'!A273</f>
        <v>0</v>
      </c>
      <c r="C266" s="315">
        <f>'Budget &amp; Exp Details'!B273</f>
        <v>0</v>
      </c>
      <c r="D266" s="362">
        <f>'Budget &amp; Exp Details'!K273</f>
        <v>0</v>
      </c>
      <c r="E266" s="322">
        <f>'Budget &amp; Exp Details'!L273</f>
        <v>0</v>
      </c>
      <c r="F266" s="362">
        <f>'Budget &amp; Exp Details'!M273</f>
        <v>0</v>
      </c>
      <c r="G266" s="321">
        <f>'Budget &amp; Exp Details'!N273</f>
        <v>0</v>
      </c>
      <c r="H266" s="362">
        <f>'Budget &amp; Exp Details'!O273</f>
        <v>0</v>
      </c>
      <c r="I266" s="345"/>
    </row>
    <row r="267" spans="2:9" x14ac:dyDescent="0.3">
      <c r="B267" s="342">
        <f>'Budget &amp; Exp Details'!A274</f>
        <v>0</v>
      </c>
      <c r="C267" s="315">
        <f>'Budget &amp; Exp Details'!B274</f>
        <v>0</v>
      </c>
      <c r="D267" s="362">
        <f>'Budget &amp; Exp Details'!K274</f>
        <v>0</v>
      </c>
      <c r="E267" s="322">
        <f>'Budget &amp; Exp Details'!L274</f>
        <v>0</v>
      </c>
      <c r="F267" s="362">
        <f>'Budget &amp; Exp Details'!M274</f>
        <v>0</v>
      </c>
      <c r="G267" s="321">
        <f>'Budget &amp; Exp Details'!N274</f>
        <v>0</v>
      </c>
      <c r="H267" s="362">
        <f>'Budget &amp; Exp Details'!O274</f>
        <v>0</v>
      </c>
      <c r="I267" s="345"/>
    </row>
    <row r="268" spans="2:9" x14ac:dyDescent="0.3">
      <c r="B268" s="342">
        <f>'Budget &amp; Exp Details'!A275</f>
        <v>0</v>
      </c>
      <c r="C268" s="315">
        <f>'Budget &amp; Exp Details'!B275</f>
        <v>0</v>
      </c>
      <c r="D268" s="362">
        <f>'Budget &amp; Exp Details'!K275</f>
        <v>0</v>
      </c>
      <c r="E268" s="322">
        <f>'Budget &amp; Exp Details'!L275</f>
        <v>0</v>
      </c>
      <c r="F268" s="362">
        <f>'Budget &amp; Exp Details'!M275</f>
        <v>0</v>
      </c>
      <c r="G268" s="321">
        <f>'Budget &amp; Exp Details'!N275</f>
        <v>0</v>
      </c>
      <c r="H268" s="362">
        <f>'Budget &amp; Exp Details'!O275</f>
        <v>0</v>
      </c>
      <c r="I268" s="345"/>
    </row>
    <row r="269" spans="2:9" x14ac:dyDescent="0.3">
      <c r="B269" s="342">
        <f>'Budget &amp; Exp Details'!A276</f>
        <v>0</v>
      </c>
      <c r="C269" s="315">
        <f>'Budget &amp; Exp Details'!B276</f>
        <v>0</v>
      </c>
      <c r="D269" s="362">
        <f>'Budget &amp; Exp Details'!K276</f>
        <v>0</v>
      </c>
      <c r="E269" s="322">
        <f>'Budget &amp; Exp Details'!L276</f>
        <v>0</v>
      </c>
      <c r="F269" s="362">
        <f>'Budget &amp; Exp Details'!M276</f>
        <v>0</v>
      </c>
      <c r="G269" s="321">
        <f>'Budget &amp; Exp Details'!N276</f>
        <v>0</v>
      </c>
      <c r="H269" s="362">
        <f>'Budget &amp; Exp Details'!O276</f>
        <v>0</v>
      </c>
      <c r="I269" s="345"/>
    </row>
    <row r="270" spans="2:9" ht="15" thickBot="1" x14ac:dyDescent="0.35">
      <c r="B270" s="343">
        <f>'Budget &amp; Exp Details'!A277</f>
        <v>0</v>
      </c>
      <c r="C270" s="317">
        <f>'Budget &amp; Exp Details'!B277</f>
        <v>0</v>
      </c>
      <c r="D270" s="363">
        <f>'Budget &amp; Exp Details'!K277</f>
        <v>0</v>
      </c>
      <c r="E270" s="323">
        <f>'Budget &amp; Exp Details'!L277</f>
        <v>0</v>
      </c>
      <c r="F270" s="363">
        <f>'Budget &amp; Exp Details'!M277</f>
        <v>0</v>
      </c>
      <c r="G270" s="324">
        <f>'Budget &amp; Exp Details'!N277</f>
        <v>0</v>
      </c>
      <c r="H270" s="363">
        <f>'Budget &amp; Exp Details'!O277</f>
        <v>0</v>
      </c>
      <c r="I270" s="354"/>
    </row>
    <row r="271" spans="2:9" x14ac:dyDescent="0.3">
      <c r="B271" s="374" t="str">
        <f>'Budget &amp; Exp Details'!A278</f>
        <v>Total Other Training</v>
      </c>
      <c r="C271" s="358"/>
      <c r="D271" s="277"/>
      <c r="E271" s="277"/>
      <c r="F271" s="367">
        <f>'Budget &amp; Exp Details'!M278</f>
        <v>0</v>
      </c>
      <c r="G271" s="277"/>
      <c r="H271" s="367">
        <f>'Budget &amp; Exp Details'!O278</f>
        <v>0</v>
      </c>
      <c r="I271" s="364"/>
    </row>
    <row r="272" spans="2:9" ht="250.05" customHeight="1" x14ac:dyDescent="0.3">
      <c r="B272" s="646" t="s">
        <v>273</v>
      </c>
      <c r="C272" s="647"/>
      <c r="D272" s="647"/>
      <c r="E272" s="647"/>
      <c r="F272" s="647"/>
      <c r="G272" s="647"/>
      <c r="H272" s="647"/>
      <c r="I272" s="648"/>
    </row>
    <row r="273" spans="2:9" ht="5.55" customHeight="1" thickBot="1" x14ac:dyDescent="0.35">
      <c r="B273" s="635"/>
      <c r="C273" s="636"/>
      <c r="D273" s="636"/>
      <c r="E273" s="636"/>
      <c r="F273" s="636"/>
      <c r="G273" s="636"/>
      <c r="H273" s="636"/>
      <c r="I273" s="637"/>
    </row>
    <row r="274" spans="2:9" ht="6" customHeight="1" x14ac:dyDescent="0.3">
      <c r="B274" s="279"/>
      <c r="C274" s="279"/>
      <c r="D274" s="279"/>
      <c r="E274" s="279"/>
      <c r="F274" s="279"/>
      <c r="G274" s="279"/>
      <c r="H274" s="279"/>
    </row>
    <row r="275" spans="2:9" ht="30" customHeight="1" x14ac:dyDescent="0.3">
      <c r="B275" s="638" t="s">
        <v>265</v>
      </c>
      <c r="C275" s="639"/>
      <c r="D275" s="639"/>
      <c r="E275" s="639"/>
      <c r="F275" s="639"/>
      <c r="G275" s="639"/>
      <c r="H275" s="639"/>
      <c r="I275" s="640"/>
    </row>
    <row r="276" spans="2:9" ht="15" thickBot="1" x14ac:dyDescent="0.35">
      <c r="B276" s="588" t="str">
        <f>'Budget &amp; Exp Details'!A283</f>
        <v>Item</v>
      </c>
      <c r="C276" s="589" t="str">
        <f>'Budget &amp; Exp Details'!B283</f>
        <v>Description</v>
      </c>
      <c r="D276" s="585" t="str">
        <f>'Budget &amp; Exp Details'!K283</f>
        <v>Amount</v>
      </c>
      <c r="E276" s="586" t="str">
        <f>'Budget &amp; Exp Details'!L283</f>
        <v>Qty</v>
      </c>
      <c r="F276" s="585" t="str">
        <f>'Budget &amp; Exp Details'!M283</f>
        <v>Total Annual</v>
      </c>
      <c r="G276" s="585" t="str">
        <f>'Budget &amp; Exp Details'!N283</f>
        <v># Yrs</v>
      </c>
      <c r="H276" s="587" t="str">
        <f>'Budget &amp; Exp Details'!O283</f>
        <v>Total Budget</v>
      </c>
      <c r="I276" s="283"/>
    </row>
    <row r="277" spans="2:9" x14ac:dyDescent="0.3">
      <c r="B277" s="342">
        <f>'Budget &amp; Exp Details'!A284</f>
        <v>0</v>
      </c>
      <c r="C277" s="315">
        <f>'Budget &amp; Exp Details'!B284</f>
        <v>0</v>
      </c>
      <c r="D277" s="362">
        <f>'Budget &amp; Exp Details'!K284</f>
        <v>0</v>
      </c>
      <c r="E277" s="322">
        <f>'Budget &amp; Exp Details'!L284</f>
        <v>0</v>
      </c>
      <c r="F277" s="362">
        <f>'Budget &amp; Exp Details'!M284</f>
        <v>0</v>
      </c>
      <c r="G277" s="321">
        <f>'Budget &amp; Exp Details'!N284</f>
        <v>0</v>
      </c>
      <c r="H277" s="362">
        <f>'Budget &amp; Exp Details'!O284</f>
        <v>0</v>
      </c>
      <c r="I277" s="345"/>
    </row>
    <row r="278" spans="2:9" x14ac:dyDescent="0.3">
      <c r="B278" s="342">
        <f>'Budget &amp; Exp Details'!A285</f>
        <v>0</v>
      </c>
      <c r="C278" s="315">
        <f>'Budget &amp; Exp Details'!B285</f>
        <v>0</v>
      </c>
      <c r="D278" s="362">
        <f>'Budget &amp; Exp Details'!K285</f>
        <v>0</v>
      </c>
      <c r="E278" s="322">
        <f>'Budget &amp; Exp Details'!L285</f>
        <v>0</v>
      </c>
      <c r="F278" s="362">
        <f>'Budget &amp; Exp Details'!M285</f>
        <v>0</v>
      </c>
      <c r="G278" s="321">
        <f>'Budget &amp; Exp Details'!N285</f>
        <v>0</v>
      </c>
      <c r="H278" s="362">
        <f>'Budget &amp; Exp Details'!O285</f>
        <v>0</v>
      </c>
      <c r="I278" s="345"/>
    </row>
    <row r="279" spans="2:9" x14ac:dyDescent="0.3">
      <c r="B279" s="342">
        <f>'Budget &amp; Exp Details'!A286</f>
        <v>0</v>
      </c>
      <c r="C279" s="315">
        <f>'Budget &amp; Exp Details'!B286</f>
        <v>0</v>
      </c>
      <c r="D279" s="362">
        <f>'Budget &amp; Exp Details'!K286</f>
        <v>0</v>
      </c>
      <c r="E279" s="322">
        <f>'Budget &amp; Exp Details'!L286</f>
        <v>0</v>
      </c>
      <c r="F279" s="362">
        <f>'Budget &amp; Exp Details'!M286</f>
        <v>0</v>
      </c>
      <c r="G279" s="321">
        <f>'Budget &amp; Exp Details'!N286</f>
        <v>0</v>
      </c>
      <c r="H279" s="362">
        <f>'Budget &amp; Exp Details'!O286</f>
        <v>0</v>
      </c>
      <c r="I279" s="345"/>
    </row>
    <row r="280" spans="2:9" x14ac:dyDescent="0.3">
      <c r="B280" s="342">
        <f>'Budget &amp; Exp Details'!A287</f>
        <v>0</v>
      </c>
      <c r="C280" s="315">
        <f>'Budget &amp; Exp Details'!B287</f>
        <v>0</v>
      </c>
      <c r="D280" s="362">
        <f>'Budget &amp; Exp Details'!K287</f>
        <v>0</v>
      </c>
      <c r="E280" s="322">
        <f>'Budget &amp; Exp Details'!L287</f>
        <v>0</v>
      </c>
      <c r="F280" s="362">
        <f>'Budget &amp; Exp Details'!M287</f>
        <v>0</v>
      </c>
      <c r="G280" s="321">
        <f>'Budget &amp; Exp Details'!N287</f>
        <v>0</v>
      </c>
      <c r="H280" s="362">
        <f>'Budget &amp; Exp Details'!O287</f>
        <v>0</v>
      </c>
      <c r="I280" s="345"/>
    </row>
    <row r="281" spans="2:9" x14ac:dyDescent="0.3">
      <c r="B281" s="342">
        <f>'Budget &amp; Exp Details'!A288</f>
        <v>0</v>
      </c>
      <c r="C281" s="315">
        <f>'Budget &amp; Exp Details'!B288</f>
        <v>0</v>
      </c>
      <c r="D281" s="362">
        <f>'Budget &amp; Exp Details'!K288</f>
        <v>0</v>
      </c>
      <c r="E281" s="322">
        <f>'Budget &amp; Exp Details'!L288</f>
        <v>0</v>
      </c>
      <c r="F281" s="362">
        <f>'Budget &amp; Exp Details'!M288</f>
        <v>0</v>
      </c>
      <c r="G281" s="321">
        <f>'Budget &amp; Exp Details'!N288</f>
        <v>0</v>
      </c>
      <c r="H281" s="362">
        <f>'Budget &amp; Exp Details'!O288</f>
        <v>0</v>
      </c>
      <c r="I281" s="345"/>
    </row>
    <row r="282" spans="2:9" x14ac:dyDescent="0.3">
      <c r="B282" s="342">
        <f>'Budget &amp; Exp Details'!A289</f>
        <v>0</v>
      </c>
      <c r="C282" s="315">
        <f>'Budget &amp; Exp Details'!B289</f>
        <v>0</v>
      </c>
      <c r="D282" s="362">
        <f>'Budget &amp; Exp Details'!K289</f>
        <v>0</v>
      </c>
      <c r="E282" s="322">
        <f>'Budget &amp; Exp Details'!L289</f>
        <v>0</v>
      </c>
      <c r="F282" s="362">
        <f>'Budget &amp; Exp Details'!M289</f>
        <v>0</v>
      </c>
      <c r="G282" s="321">
        <f>'Budget &amp; Exp Details'!N289</f>
        <v>0</v>
      </c>
      <c r="H282" s="362">
        <f>'Budget &amp; Exp Details'!O289</f>
        <v>0</v>
      </c>
      <c r="I282" s="345"/>
    </row>
    <row r="283" spans="2:9" x14ac:dyDescent="0.3">
      <c r="B283" s="342">
        <f>'Budget &amp; Exp Details'!A290</f>
        <v>0</v>
      </c>
      <c r="C283" s="315">
        <f>'Budget &amp; Exp Details'!B290</f>
        <v>0</v>
      </c>
      <c r="D283" s="362">
        <f>'Budget &amp; Exp Details'!K290</f>
        <v>0</v>
      </c>
      <c r="E283" s="322">
        <f>'Budget &amp; Exp Details'!L290</f>
        <v>0</v>
      </c>
      <c r="F283" s="362">
        <f>'Budget &amp; Exp Details'!M290</f>
        <v>0</v>
      </c>
      <c r="G283" s="321">
        <f>'Budget &amp; Exp Details'!N290</f>
        <v>0</v>
      </c>
      <c r="H283" s="362">
        <f>'Budget &amp; Exp Details'!O290</f>
        <v>0</v>
      </c>
      <c r="I283" s="345"/>
    </row>
    <row r="284" spans="2:9" x14ac:dyDescent="0.3">
      <c r="B284" s="342">
        <f>'Budget &amp; Exp Details'!A291</f>
        <v>0</v>
      </c>
      <c r="C284" s="315">
        <f>'Budget &amp; Exp Details'!B291</f>
        <v>0</v>
      </c>
      <c r="D284" s="362">
        <f>'Budget &amp; Exp Details'!K291</f>
        <v>0</v>
      </c>
      <c r="E284" s="322">
        <f>'Budget &amp; Exp Details'!L291</f>
        <v>0</v>
      </c>
      <c r="F284" s="362">
        <f>'Budget &amp; Exp Details'!M291</f>
        <v>0</v>
      </c>
      <c r="G284" s="321">
        <f>'Budget &amp; Exp Details'!N291</f>
        <v>0</v>
      </c>
      <c r="H284" s="362">
        <f>'Budget &amp; Exp Details'!O291</f>
        <v>0</v>
      </c>
      <c r="I284" s="345"/>
    </row>
    <row r="285" spans="2:9" x14ac:dyDescent="0.3">
      <c r="B285" s="342">
        <f>'Budget &amp; Exp Details'!A292</f>
        <v>0</v>
      </c>
      <c r="C285" s="315">
        <f>'Budget &amp; Exp Details'!B292</f>
        <v>0</v>
      </c>
      <c r="D285" s="362">
        <f>'Budget &amp; Exp Details'!K292</f>
        <v>0</v>
      </c>
      <c r="E285" s="322">
        <f>'Budget &amp; Exp Details'!L292</f>
        <v>0</v>
      </c>
      <c r="F285" s="362">
        <f>'Budget &amp; Exp Details'!M292</f>
        <v>0</v>
      </c>
      <c r="G285" s="321">
        <f>'Budget &amp; Exp Details'!N292</f>
        <v>0</v>
      </c>
      <c r="H285" s="362">
        <f>'Budget &amp; Exp Details'!O292</f>
        <v>0</v>
      </c>
      <c r="I285" s="345"/>
    </row>
    <row r="286" spans="2:9" ht="15" thickBot="1" x14ac:dyDescent="0.35">
      <c r="B286" s="343">
        <f>'Budget &amp; Exp Details'!A293</f>
        <v>0</v>
      </c>
      <c r="C286" s="317">
        <f>'Budget &amp; Exp Details'!B293</f>
        <v>0</v>
      </c>
      <c r="D286" s="363">
        <f>'Budget &amp; Exp Details'!K293</f>
        <v>0</v>
      </c>
      <c r="E286" s="323">
        <f>'Budget &amp; Exp Details'!L293</f>
        <v>0</v>
      </c>
      <c r="F286" s="363">
        <f>'Budget &amp; Exp Details'!M293</f>
        <v>0</v>
      </c>
      <c r="G286" s="324">
        <f>'Budget &amp; Exp Details'!N293</f>
        <v>0</v>
      </c>
      <c r="H286" s="363">
        <f>'Budget &amp; Exp Details'!O293</f>
        <v>0</v>
      </c>
      <c r="I286" s="354"/>
    </row>
    <row r="287" spans="2:9" ht="28.8" x14ac:dyDescent="0.3">
      <c r="B287" s="374" t="str">
        <f>'Budget &amp; Exp Details'!A294</f>
        <v>Total Apprenticeship Training - Related Technical Instruction</v>
      </c>
      <c r="C287" s="358"/>
      <c r="D287" s="277"/>
      <c r="E287" s="277"/>
      <c r="F287" s="367">
        <f>'Budget &amp; Exp Details'!M294</f>
        <v>0</v>
      </c>
      <c r="G287" s="277"/>
      <c r="H287" s="367">
        <f>'Budget &amp; Exp Details'!O294</f>
        <v>0</v>
      </c>
      <c r="I287" s="364"/>
    </row>
    <row r="288" spans="2:9" ht="250.05" customHeight="1" x14ac:dyDescent="0.3">
      <c r="B288" s="646" t="s">
        <v>273</v>
      </c>
      <c r="C288" s="647"/>
      <c r="D288" s="647"/>
      <c r="E288" s="647"/>
      <c r="F288" s="647"/>
      <c r="G288" s="647"/>
      <c r="H288" s="647"/>
      <c r="I288" s="648"/>
    </row>
    <row r="289" spans="2:9" ht="5.55" customHeight="1" thickBot="1" x14ac:dyDescent="0.35">
      <c r="B289" s="635"/>
      <c r="C289" s="636"/>
      <c r="D289" s="636"/>
      <c r="E289" s="636"/>
      <c r="F289" s="636"/>
      <c r="G289" s="636"/>
      <c r="H289" s="636"/>
      <c r="I289" s="637"/>
    </row>
    <row r="290" spans="2:9" ht="6" customHeight="1" x14ac:dyDescent="0.3">
      <c r="B290" s="279"/>
      <c r="C290" s="279"/>
      <c r="D290" s="279"/>
      <c r="E290" s="279"/>
      <c r="F290" s="279"/>
      <c r="G290" s="279"/>
      <c r="H290" s="279"/>
    </row>
    <row r="291" spans="2:9" ht="30" customHeight="1" x14ac:dyDescent="0.3">
      <c r="B291" s="638" t="s">
        <v>266</v>
      </c>
      <c r="C291" s="639"/>
      <c r="D291" s="639"/>
      <c r="E291" s="639"/>
      <c r="F291" s="639"/>
      <c r="G291" s="639"/>
      <c r="H291" s="639"/>
      <c r="I291" s="640"/>
    </row>
    <row r="292" spans="2:9" ht="15" thickBot="1" x14ac:dyDescent="0.35">
      <c r="B292" s="588" t="str">
        <f>'Budget &amp; Exp Details'!A299</f>
        <v>Item</v>
      </c>
      <c r="C292" s="589" t="str">
        <f>'Budget &amp; Exp Details'!B299</f>
        <v>Description</v>
      </c>
      <c r="D292" s="585" t="str">
        <f>'Budget &amp; Exp Details'!K299</f>
        <v>Amount</v>
      </c>
      <c r="E292" s="586" t="str">
        <f>'Budget &amp; Exp Details'!L299</f>
        <v>Qty</v>
      </c>
      <c r="F292" s="585" t="str">
        <f>'Budget &amp; Exp Details'!M299</f>
        <v>Total Annual</v>
      </c>
      <c r="G292" s="585" t="str">
        <f>'Budget &amp; Exp Details'!N299</f>
        <v># Yrs</v>
      </c>
      <c r="H292" s="587" t="str">
        <f>'Budget &amp; Exp Details'!O299</f>
        <v>Total Budget</v>
      </c>
      <c r="I292" s="283"/>
    </row>
    <row r="293" spans="2:9" x14ac:dyDescent="0.3">
      <c r="B293" s="342">
        <f>'Budget &amp; Exp Details'!A300</f>
        <v>0</v>
      </c>
      <c r="C293" s="315">
        <f>'Budget &amp; Exp Details'!B300</f>
        <v>0</v>
      </c>
      <c r="D293" s="362">
        <f>'Budget &amp; Exp Details'!K300</f>
        <v>0</v>
      </c>
      <c r="E293" s="322">
        <f>'Budget &amp; Exp Details'!L300</f>
        <v>0</v>
      </c>
      <c r="F293" s="362">
        <f>'Budget &amp; Exp Details'!M300</f>
        <v>0</v>
      </c>
      <c r="G293" s="321">
        <f>'Budget &amp; Exp Details'!N300</f>
        <v>0</v>
      </c>
      <c r="H293" s="362">
        <f>'Budget &amp; Exp Details'!O300</f>
        <v>0</v>
      </c>
      <c r="I293" s="345"/>
    </row>
    <row r="294" spans="2:9" x14ac:dyDescent="0.3">
      <c r="B294" s="342">
        <f>'Budget &amp; Exp Details'!A301</f>
        <v>0</v>
      </c>
      <c r="C294" s="315">
        <f>'Budget &amp; Exp Details'!B301</f>
        <v>0</v>
      </c>
      <c r="D294" s="362">
        <f>'Budget &amp; Exp Details'!K301</f>
        <v>0</v>
      </c>
      <c r="E294" s="322">
        <f>'Budget &amp; Exp Details'!L301</f>
        <v>0</v>
      </c>
      <c r="F294" s="362">
        <f>'Budget &amp; Exp Details'!M301</f>
        <v>0</v>
      </c>
      <c r="G294" s="321">
        <f>'Budget &amp; Exp Details'!N301</f>
        <v>0</v>
      </c>
      <c r="H294" s="362">
        <f>'Budget &amp; Exp Details'!O301</f>
        <v>0</v>
      </c>
      <c r="I294" s="345"/>
    </row>
    <row r="295" spans="2:9" x14ac:dyDescent="0.3">
      <c r="B295" s="342">
        <f>'Budget &amp; Exp Details'!A302</f>
        <v>0</v>
      </c>
      <c r="C295" s="315">
        <f>'Budget &amp; Exp Details'!B302</f>
        <v>0</v>
      </c>
      <c r="D295" s="362">
        <f>'Budget &amp; Exp Details'!K302</f>
        <v>0</v>
      </c>
      <c r="E295" s="322">
        <f>'Budget &amp; Exp Details'!L302</f>
        <v>0</v>
      </c>
      <c r="F295" s="362">
        <f>'Budget &amp; Exp Details'!M302</f>
        <v>0</v>
      </c>
      <c r="G295" s="321">
        <f>'Budget &amp; Exp Details'!N302</f>
        <v>0</v>
      </c>
      <c r="H295" s="362">
        <f>'Budget &amp; Exp Details'!O302</f>
        <v>0</v>
      </c>
      <c r="I295" s="345"/>
    </row>
    <row r="296" spans="2:9" x14ac:dyDescent="0.3">
      <c r="B296" s="342">
        <f>'Budget &amp; Exp Details'!A303</f>
        <v>0</v>
      </c>
      <c r="C296" s="315">
        <f>'Budget &amp; Exp Details'!B303</f>
        <v>0</v>
      </c>
      <c r="D296" s="362">
        <f>'Budget &amp; Exp Details'!K303</f>
        <v>0</v>
      </c>
      <c r="E296" s="322">
        <f>'Budget &amp; Exp Details'!L303</f>
        <v>0</v>
      </c>
      <c r="F296" s="362">
        <f>'Budget &amp; Exp Details'!M303</f>
        <v>0</v>
      </c>
      <c r="G296" s="321">
        <f>'Budget &amp; Exp Details'!N303</f>
        <v>0</v>
      </c>
      <c r="H296" s="362">
        <f>'Budget &amp; Exp Details'!O303</f>
        <v>0</v>
      </c>
      <c r="I296" s="345"/>
    </row>
    <row r="297" spans="2:9" x14ac:dyDescent="0.3">
      <c r="B297" s="342">
        <f>'Budget &amp; Exp Details'!A304</f>
        <v>0</v>
      </c>
      <c r="C297" s="315">
        <f>'Budget &amp; Exp Details'!B304</f>
        <v>0</v>
      </c>
      <c r="D297" s="362">
        <f>'Budget &amp; Exp Details'!K304</f>
        <v>0</v>
      </c>
      <c r="E297" s="322">
        <f>'Budget &amp; Exp Details'!L304</f>
        <v>0</v>
      </c>
      <c r="F297" s="362">
        <f>'Budget &amp; Exp Details'!M304</f>
        <v>0</v>
      </c>
      <c r="G297" s="321">
        <f>'Budget &amp; Exp Details'!N304</f>
        <v>0</v>
      </c>
      <c r="H297" s="362">
        <f>'Budget &amp; Exp Details'!O304</f>
        <v>0</v>
      </c>
      <c r="I297" s="345"/>
    </row>
    <row r="298" spans="2:9" x14ac:dyDescent="0.3">
      <c r="B298" s="342">
        <f>'Budget &amp; Exp Details'!A305</f>
        <v>0</v>
      </c>
      <c r="C298" s="315">
        <f>'Budget &amp; Exp Details'!B305</f>
        <v>0</v>
      </c>
      <c r="D298" s="362">
        <f>'Budget &amp; Exp Details'!K305</f>
        <v>0</v>
      </c>
      <c r="E298" s="322">
        <f>'Budget &amp; Exp Details'!L305</f>
        <v>0</v>
      </c>
      <c r="F298" s="362">
        <f>'Budget &amp; Exp Details'!M305</f>
        <v>0</v>
      </c>
      <c r="G298" s="321">
        <f>'Budget &amp; Exp Details'!N305</f>
        <v>0</v>
      </c>
      <c r="H298" s="362">
        <f>'Budget &amp; Exp Details'!O305</f>
        <v>0</v>
      </c>
      <c r="I298" s="345"/>
    </row>
    <row r="299" spans="2:9" x14ac:dyDescent="0.3">
      <c r="B299" s="342">
        <f>'Budget &amp; Exp Details'!A306</f>
        <v>0</v>
      </c>
      <c r="C299" s="315">
        <f>'Budget &amp; Exp Details'!B306</f>
        <v>0</v>
      </c>
      <c r="D299" s="362">
        <f>'Budget &amp; Exp Details'!K306</f>
        <v>0</v>
      </c>
      <c r="E299" s="322">
        <f>'Budget &amp; Exp Details'!L306</f>
        <v>0</v>
      </c>
      <c r="F299" s="362">
        <f>'Budget &amp; Exp Details'!M306</f>
        <v>0</v>
      </c>
      <c r="G299" s="321">
        <f>'Budget &amp; Exp Details'!N306</f>
        <v>0</v>
      </c>
      <c r="H299" s="362">
        <f>'Budget &amp; Exp Details'!O306</f>
        <v>0</v>
      </c>
      <c r="I299" s="345"/>
    </row>
    <row r="300" spans="2:9" x14ac:dyDescent="0.3">
      <c r="B300" s="342">
        <f>'Budget &amp; Exp Details'!A307</f>
        <v>0</v>
      </c>
      <c r="C300" s="315">
        <f>'Budget &amp; Exp Details'!B307</f>
        <v>0</v>
      </c>
      <c r="D300" s="362">
        <f>'Budget &amp; Exp Details'!K307</f>
        <v>0</v>
      </c>
      <c r="E300" s="322">
        <f>'Budget &amp; Exp Details'!L307</f>
        <v>0</v>
      </c>
      <c r="F300" s="362">
        <f>'Budget &amp; Exp Details'!M307</f>
        <v>0</v>
      </c>
      <c r="G300" s="321">
        <f>'Budget &amp; Exp Details'!N307</f>
        <v>0</v>
      </c>
      <c r="H300" s="362">
        <f>'Budget &amp; Exp Details'!O307</f>
        <v>0</v>
      </c>
      <c r="I300" s="345"/>
    </row>
    <row r="301" spans="2:9" x14ac:dyDescent="0.3">
      <c r="B301" s="342">
        <f>'Budget &amp; Exp Details'!A308</f>
        <v>0</v>
      </c>
      <c r="C301" s="315">
        <f>'Budget &amp; Exp Details'!B308</f>
        <v>0</v>
      </c>
      <c r="D301" s="362">
        <f>'Budget &amp; Exp Details'!K308</f>
        <v>0</v>
      </c>
      <c r="E301" s="322">
        <f>'Budget &amp; Exp Details'!L308</f>
        <v>0</v>
      </c>
      <c r="F301" s="362">
        <f>'Budget &amp; Exp Details'!M308</f>
        <v>0</v>
      </c>
      <c r="G301" s="321">
        <f>'Budget &amp; Exp Details'!N308</f>
        <v>0</v>
      </c>
      <c r="H301" s="362">
        <f>'Budget &amp; Exp Details'!O308</f>
        <v>0</v>
      </c>
      <c r="I301" s="345"/>
    </row>
    <row r="302" spans="2:9" ht="15" thickBot="1" x14ac:dyDescent="0.35">
      <c r="B302" s="343">
        <f>'Budget &amp; Exp Details'!A309</f>
        <v>0</v>
      </c>
      <c r="C302" s="317">
        <f>'Budget &amp; Exp Details'!B309</f>
        <v>0</v>
      </c>
      <c r="D302" s="363">
        <f>'Budget &amp; Exp Details'!K309</f>
        <v>0</v>
      </c>
      <c r="E302" s="323">
        <f>'Budget &amp; Exp Details'!L309</f>
        <v>0</v>
      </c>
      <c r="F302" s="363">
        <f>'Budget &amp; Exp Details'!M309</f>
        <v>0</v>
      </c>
      <c r="G302" s="324">
        <f>'Budget &amp; Exp Details'!N309</f>
        <v>0</v>
      </c>
      <c r="H302" s="363">
        <f>'Budget &amp; Exp Details'!O309</f>
        <v>0</v>
      </c>
      <c r="I302" s="354"/>
    </row>
    <row r="303" spans="2:9" ht="28.8" x14ac:dyDescent="0.3">
      <c r="B303" s="373" t="str">
        <f>'Budget &amp; Exp Details'!A310</f>
        <v>Total Incumbent Worker Training - On The Job (OJT) Reimbursements</v>
      </c>
      <c r="C303" s="358"/>
      <c r="D303" s="277"/>
      <c r="E303" s="277"/>
      <c r="F303" s="367">
        <f>'Budget &amp; Exp Details'!M310</f>
        <v>0</v>
      </c>
      <c r="G303" s="277"/>
      <c r="H303" s="367">
        <f>'Budget &amp; Exp Details'!O310</f>
        <v>0</v>
      </c>
      <c r="I303" s="364"/>
    </row>
    <row r="304" spans="2:9" ht="250.05" customHeight="1" x14ac:dyDescent="0.3">
      <c r="B304" s="646" t="s">
        <v>273</v>
      </c>
      <c r="C304" s="647"/>
      <c r="D304" s="647"/>
      <c r="E304" s="647"/>
      <c r="F304" s="647"/>
      <c r="G304" s="647"/>
      <c r="H304" s="647"/>
      <c r="I304" s="648"/>
    </row>
    <row r="305" spans="2:9" ht="5.55" customHeight="1" thickBot="1" x14ac:dyDescent="0.35">
      <c r="B305" s="635"/>
      <c r="C305" s="636"/>
      <c r="D305" s="636"/>
      <c r="E305" s="636"/>
      <c r="F305" s="636"/>
      <c r="G305" s="636"/>
      <c r="H305" s="636"/>
      <c r="I305" s="637"/>
    </row>
    <row r="306" spans="2:9" ht="6" customHeight="1" x14ac:dyDescent="0.3">
      <c r="B306" s="279"/>
      <c r="C306" s="279"/>
      <c r="D306" s="279"/>
      <c r="E306" s="279"/>
      <c r="F306" s="279"/>
      <c r="G306" s="279"/>
      <c r="H306" s="279"/>
    </row>
    <row r="307" spans="2:9" ht="30" customHeight="1" x14ac:dyDescent="0.3">
      <c r="B307" s="638" t="s">
        <v>268</v>
      </c>
      <c r="C307" s="639"/>
      <c r="D307" s="639"/>
      <c r="E307" s="639"/>
      <c r="F307" s="639"/>
      <c r="G307" s="639"/>
      <c r="H307" s="639"/>
      <c r="I307" s="640"/>
    </row>
    <row r="308" spans="2:9" ht="15" thickBot="1" x14ac:dyDescent="0.35">
      <c r="B308" s="588" t="str">
        <f>'Budget &amp; Exp Details'!A315</f>
        <v>Item</v>
      </c>
      <c r="C308" s="589" t="str">
        <f>'Budget &amp; Exp Details'!B315</f>
        <v>Description</v>
      </c>
      <c r="D308" s="585" t="str">
        <f>'Budget &amp; Exp Details'!K315</f>
        <v>Amount</v>
      </c>
      <c r="E308" s="586" t="str">
        <f>'Budget &amp; Exp Details'!L315</f>
        <v>Qty</v>
      </c>
      <c r="F308" s="585" t="str">
        <f>'Budget &amp; Exp Details'!M315</f>
        <v>Total Annual</v>
      </c>
      <c r="G308" s="585" t="str">
        <f>'Budget &amp; Exp Details'!N315</f>
        <v># Yrs</v>
      </c>
      <c r="H308" s="587" t="str">
        <f>'Budget &amp; Exp Details'!O315</f>
        <v>Total Budget</v>
      </c>
      <c r="I308" s="283"/>
    </row>
    <row r="309" spans="2:9" x14ac:dyDescent="0.3">
      <c r="B309" s="342">
        <f>'Budget &amp; Exp Details'!A316</f>
        <v>0</v>
      </c>
      <c r="C309" s="315">
        <f>'Budget &amp; Exp Details'!B316</f>
        <v>0</v>
      </c>
      <c r="D309" s="362">
        <f>'Budget &amp; Exp Details'!K316</f>
        <v>0</v>
      </c>
      <c r="E309" s="322">
        <f>'Budget &amp; Exp Details'!L316</f>
        <v>0</v>
      </c>
      <c r="F309" s="362">
        <f>'Budget &amp; Exp Details'!M316</f>
        <v>0</v>
      </c>
      <c r="G309" s="321">
        <f>'Budget &amp; Exp Details'!N316</f>
        <v>0</v>
      </c>
      <c r="H309" s="362">
        <f>'Budget &amp; Exp Details'!O316</f>
        <v>0</v>
      </c>
      <c r="I309" s="345"/>
    </row>
    <row r="310" spans="2:9" x14ac:dyDescent="0.3">
      <c r="B310" s="342">
        <f>'Budget &amp; Exp Details'!A317</f>
        <v>0</v>
      </c>
      <c r="C310" s="315">
        <f>'Budget &amp; Exp Details'!B317</f>
        <v>0</v>
      </c>
      <c r="D310" s="362">
        <f>'Budget &amp; Exp Details'!K317</f>
        <v>0</v>
      </c>
      <c r="E310" s="322">
        <f>'Budget &amp; Exp Details'!L317</f>
        <v>0</v>
      </c>
      <c r="F310" s="362">
        <f>'Budget &amp; Exp Details'!M317</f>
        <v>0</v>
      </c>
      <c r="G310" s="321">
        <f>'Budget &amp; Exp Details'!N317</f>
        <v>0</v>
      </c>
      <c r="H310" s="362">
        <f>'Budget &amp; Exp Details'!O317</f>
        <v>0</v>
      </c>
      <c r="I310" s="345"/>
    </row>
    <row r="311" spans="2:9" x14ac:dyDescent="0.3">
      <c r="B311" s="342">
        <f>'Budget &amp; Exp Details'!A318</f>
        <v>0</v>
      </c>
      <c r="C311" s="315">
        <f>'Budget &amp; Exp Details'!B318</f>
        <v>0</v>
      </c>
      <c r="D311" s="362">
        <f>'Budget &amp; Exp Details'!K318</f>
        <v>0</v>
      </c>
      <c r="E311" s="322">
        <f>'Budget &amp; Exp Details'!L318</f>
        <v>0</v>
      </c>
      <c r="F311" s="362">
        <f>'Budget &amp; Exp Details'!M318</f>
        <v>0</v>
      </c>
      <c r="G311" s="321">
        <f>'Budget &amp; Exp Details'!N318</f>
        <v>0</v>
      </c>
      <c r="H311" s="362">
        <f>'Budget &amp; Exp Details'!O318</f>
        <v>0</v>
      </c>
      <c r="I311" s="345"/>
    </row>
    <row r="312" spans="2:9" x14ac:dyDescent="0.3">
      <c r="B312" s="342">
        <f>'Budget &amp; Exp Details'!A319</f>
        <v>0</v>
      </c>
      <c r="C312" s="315">
        <f>'Budget &amp; Exp Details'!B319</f>
        <v>0</v>
      </c>
      <c r="D312" s="362">
        <f>'Budget &amp; Exp Details'!K319</f>
        <v>0</v>
      </c>
      <c r="E312" s="322">
        <f>'Budget &amp; Exp Details'!L319</f>
        <v>0</v>
      </c>
      <c r="F312" s="362">
        <f>'Budget &amp; Exp Details'!M319</f>
        <v>0</v>
      </c>
      <c r="G312" s="321">
        <f>'Budget &amp; Exp Details'!N319</f>
        <v>0</v>
      </c>
      <c r="H312" s="362">
        <f>'Budget &amp; Exp Details'!O319</f>
        <v>0</v>
      </c>
      <c r="I312" s="345"/>
    </row>
    <row r="313" spans="2:9" x14ac:dyDescent="0.3">
      <c r="B313" s="342">
        <f>'Budget &amp; Exp Details'!A320</f>
        <v>0</v>
      </c>
      <c r="C313" s="315">
        <f>'Budget &amp; Exp Details'!B320</f>
        <v>0</v>
      </c>
      <c r="D313" s="362">
        <f>'Budget &amp; Exp Details'!K320</f>
        <v>0</v>
      </c>
      <c r="E313" s="322">
        <f>'Budget &amp; Exp Details'!L320</f>
        <v>0</v>
      </c>
      <c r="F313" s="362">
        <f>'Budget &amp; Exp Details'!M320</f>
        <v>0</v>
      </c>
      <c r="G313" s="321">
        <f>'Budget &amp; Exp Details'!N320</f>
        <v>0</v>
      </c>
      <c r="H313" s="362">
        <f>'Budget &amp; Exp Details'!O320</f>
        <v>0</v>
      </c>
      <c r="I313" s="345"/>
    </row>
    <row r="314" spans="2:9" x14ac:dyDescent="0.3">
      <c r="B314" s="342">
        <f>'Budget &amp; Exp Details'!A321</f>
        <v>0</v>
      </c>
      <c r="C314" s="315">
        <f>'Budget &amp; Exp Details'!B321</f>
        <v>0</v>
      </c>
      <c r="D314" s="362">
        <f>'Budget &amp; Exp Details'!K321</f>
        <v>0</v>
      </c>
      <c r="E314" s="322">
        <f>'Budget &amp; Exp Details'!L321</f>
        <v>0</v>
      </c>
      <c r="F314" s="362">
        <f>'Budget &amp; Exp Details'!M321</f>
        <v>0</v>
      </c>
      <c r="G314" s="321">
        <f>'Budget &amp; Exp Details'!N321</f>
        <v>0</v>
      </c>
      <c r="H314" s="362">
        <f>'Budget &amp; Exp Details'!O321</f>
        <v>0</v>
      </c>
      <c r="I314" s="345"/>
    </row>
    <row r="315" spans="2:9" x14ac:dyDescent="0.3">
      <c r="B315" s="342">
        <f>'Budget &amp; Exp Details'!A322</f>
        <v>0</v>
      </c>
      <c r="C315" s="315">
        <f>'Budget &amp; Exp Details'!B322</f>
        <v>0</v>
      </c>
      <c r="D315" s="362">
        <f>'Budget &amp; Exp Details'!K322</f>
        <v>0</v>
      </c>
      <c r="E315" s="322">
        <f>'Budget &amp; Exp Details'!L322</f>
        <v>0</v>
      </c>
      <c r="F315" s="362">
        <f>'Budget &amp; Exp Details'!M322</f>
        <v>0</v>
      </c>
      <c r="G315" s="321">
        <f>'Budget &amp; Exp Details'!N322</f>
        <v>0</v>
      </c>
      <c r="H315" s="362">
        <f>'Budget &amp; Exp Details'!O322</f>
        <v>0</v>
      </c>
      <c r="I315" s="345"/>
    </row>
    <row r="316" spans="2:9" x14ac:dyDescent="0.3">
      <c r="B316" s="342">
        <f>'Budget &amp; Exp Details'!A323</f>
        <v>0</v>
      </c>
      <c r="C316" s="315">
        <f>'Budget &amp; Exp Details'!B323</f>
        <v>0</v>
      </c>
      <c r="D316" s="362">
        <f>'Budget &amp; Exp Details'!K323</f>
        <v>0</v>
      </c>
      <c r="E316" s="322">
        <f>'Budget &amp; Exp Details'!L323</f>
        <v>0</v>
      </c>
      <c r="F316" s="362">
        <f>'Budget &amp; Exp Details'!M323</f>
        <v>0</v>
      </c>
      <c r="G316" s="321">
        <f>'Budget &amp; Exp Details'!N323</f>
        <v>0</v>
      </c>
      <c r="H316" s="362">
        <f>'Budget &amp; Exp Details'!O323</f>
        <v>0</v>
      </c>
      <c r="I316" s="345"/>
    </row>
    <row r="317" spans="2:9" x14ac:dyDescent="0.3">
      <c r="B317" s="342">
        <f>'Budget &amp; Exp Details'!A324</f>
        <v>0</v>
      </c>
      <c r="C317" s="315">
        <f>'Budget &amp; Exp Details'!B324</f>
        <v>0</v>
      </c>
      <c r="D317" s="362">
        <f>'Budget &amp; Exp Details'!K324</f>
        <v>0</v>
      </c>
      <c r="E317" s="322">
        <f>'Budget &amp; Exp Details'!L324</f>
        <v>0</v>
      </c>
      <c r="F317" s="362">
        <f>'Budget &amp; Exp Details'!M324</f>
        <v>0</v>
      </c>
      <c r="G317" s="321">
        <f>'Budget &amp; Exp Details'!N324</f>
        <v>0</v>
      </c>
      <c r="H317" s="362">
        <f>'Budget &amp; Exp Details'!O324</f>
        <v>0</v>
      </c>
      <c r="I317" s="345"/>
    </row>
    <row r="318" spans="2:9" ht="15" thickBot="1" x14ac:dyDescent="0.35">
      <c r="B318" s="343">
        <f>'Budget &amp; Exp Details'!A325</f>
        <v>0</v>
      </c>
      <c r="C318" s="317">
        <f>'Budget &amp; Exp Details'!B325</f>
        <v>0</v>
      </c>
      <c r="D318" s="363">
        <f>'Budget &amp; Exp Details'!K325</f>
        <v>0</v>
      </c>
      <c r="E318" s="323">
        <f>'Budget &amp; Exp Details'!L325</f>
        <v>0</v>
      </c>
      <c r="F318" s="363">
        <f>'Budget &amp; Exp Details'!M325</f>
        <v>0</v>
      </c>
      <c r="G318" s="324">
        <f>'Budget &amp; Exp Details'!N325</f>
        <v>0</v>
      </c>
      <c r="H318" s="363">
        <f>'Budget &amp; Exp Details'!O325</f>
        <v>0</v>
      </c>
      <c r="I318" s="354"/>
    </row>
    <row r="319" spans="2:9" x14ac:dyDescent="0.3">
      <c r="B319" s="374" t="str">
        <f>'Budget &amp; Exp Details'!A326</f>
        <v>Total Customized Training</v>
      </c>
      <c r="C319" s="358"/>
      <c r="D319" s="277"/>
      <c r="E319" s="277"/>
      <c r="F319" s="367">
        <f>'Budget &amp; Exp Details'!M326</f>
        <v>0</v>
      </c>
      <c r="G319" s="277"/>
      <c r="H319" s="367">
        <f>'Budget &amp; Exp Details'!O326</f>
        <v>0</v>
      </c>
      <c r="I319" s="364"/>
    </row>
    <row r="320" spans="2:9" ht="250.05" customHeight="1" x14ac:dyDescent="0.3">
      <c r="B320" s="646" t="s">
        <v>273</v>
      </c>
      <c r="C320" s="647"/>
      <c r="D320" s="647"/>
      <c r="E320" s="647"/>
      <c r="F320" s="647"/>
      <c r="G320" s="647"/>
      <c r="H320" s="647"/>
      <c r="I320" s="648"/>
    </row>
    <row r="321" spans="2:9" ht="5.55" customHeight="1" thickBot="1" x14ac:dyDescent="0.35">
      <c r="B321" s="635"/>
      <c r="C321" s="636"/>
      <c r="D321" s="636"/>
      <c r="E321" s="636"/>
      <c r="F321" s="636"/>
      <c r="G321" s="636"/>
      <c r="H321" s="636"/>
      <c r="I321" s="637"/>
    </row>
    <row r="322" spans="2:9" ht="6" customHeight="1" x14ac:dyDescent="0.3">
      <c r="B322" s="279"/>
      <c r="C322" s="279"/>
      <c r="D322" s="279"/>
      <c r="E322" s="279"/>
      <c r="F322" s="279"/>
      <c r="G322" s="279"/>
      <c r="H322" s="279"/>
    </row>
    <row r="323" spans="2:9" ht="30" customHeight="1" x14ac:dyDescent="0.3">
      <c r="B323" s="638" t="s">
        <v>267</v>
      </c>
      <c r="C323" s="639"/>
      <c r="D323" s="639"/>
      <c r="E323" s="639"/>
      <c r="F323" s="639"/>
      <c r="G323" s="639"/>
      <c r="H323" s="639"/>
      <c r="I323" s="640"/>
    </row>
    <row r="324" spans="2:9" ht="15" thickBot="1" x14ac:dyDescent="0.35">
      <c r="B324" s="588" t="str">
        <f>'Budget &amp; Exp Details'!A331</f>
        <v>Item</v>
      </c>
      <c r="C324" s="589" t="str">
        <f>'Budget &amp; Exp Details'!B331</f>
        <v>Description</v>
      </c>
      <c r="D324" s="585" t="str">
        <f>'Budget &amp; Exp Details'!K331</f>
        <v>Amount</v>
      </c>
      <c r="E324" s="586" t="str">
        <f>'Budget &amp; Exp Details'!L331</f>
        <v>Qty</v>
      </c>
      <c r="F324" s="585" t="str">
        <f>'Budget &amp; Exp Details'!M331</f>
        <v>Total Annual</v>
      </c>
      <c r="G324" s="585" t="str">
        <f>'Budget &amp; Exp Details'!N331</f>
        <v># Yrs</v>
      </c>
      <c r="H324" s="587" t="str">
        <f>'Budget &amp; Exp Details'!O331</f>
        <v>Total Budget</v>
      </c>
      <c r="I324" s="283"/>
    </row>
    <row r="325" spans="2:9" x14ac:dyDescent="0.3">
      <c r="B325" s="342">
        <f>'Budget &amp; Exp Details'!A332</f>
        <v>0</v>
      </c>
      <c r="C325" s="315">
        <f>'Budget &amp; Exp Details'!B332</f>
        <v>0</v>
      </c>
      <c r="D325" s="362">
        <f>'Budget &amp; Exp Details'!K332</f>
        <v>0</v>
      </c>
      <c r="E325" s="322">
        <f>'Budget &amp; Exp Details'!L332</f>
        <v>0</v>
      </c>
      <c r="F325" s="362">
        <f>'Budget &amp; Exp Details'!M332</f>
        <v>0</v>
      </c>
      <c r="G325" s="321">
        <f>'Budget &amp; Exp Details'!N332</f>
        <v>0</v>
      </c>
      <c r="H325" s="362">
        <f>'Budget &amp; Exp Details'!O332</f>
        <v>0</v>
      </c>
      <c r="I325" s="345"/>
    </row>
    <row r="326" spans="2:9" x14ac:dyDescent="0.3">
      <c r="B326" s="342">
        <f>'Budget &amp; Exp Details'!A333</f>
        <v>0</v>
      </c>
      <c r="C326" s="315">
        <f>'Budget &amp; Exp Details'!B333</f>
        <v>0</v>
      </c>
      <c r="D326" s="362">
        <f>'Budget &amp; Exp Details'!K333</f>
        <v>0</v>
      </c>
      <c r="E326" s="322">
        <f>'Budget &amp; Exp Details'!L333</f>
        <v>0</v>
      </c>
      <c r="F326" s="362">
        <f>'Budget &amp; Exp Details'!M333</f>
        <v>0</v>
      </c>
      <c r="G326" s="321">
        <f>'Budget &amp; Exp Details'!N333</f>
        <v>0</v>
      </c>
      <c r="H326" s="362">
        <f>'Budget &amp; Exp Details'!O333</f>
        <v>0</v>
      </c>
      <c r="I326" s="345"/>
    </row>
    <row r="327" spans="2:9" x14ac:dyDescent="0.3">
      <c r="B327" s="342">
        <f>'Budget &amp; Exp Details'!A334</f>
        <v>0</v>
      </c>
      <c r="C327" s="315">
        <f>'Budget &amp; Exp Details'!B334</f>
        <v>0</v>
      </c>
      <c r="D327" s="362">
        <f>'Budget &amp; Exp Details'!K334</f>
        <v>0</v>
      </c>
      <c r="E327" s="322">
        <f>'Budget &amp; Exp Details'!L334</f>
        <v>0</v>
      </c>
      <c r="F327" s="362">
        <f>'Budget &amp; Exp Details'!M334</f>
        <v>0</v>
      </c>
      <c r="G327" s="321">
        <f>'Budget &amp; Exp Details'!N334</f>
        <v>0</v>
      </c>
      <c r="H327" s="362">
        <f>'Budget &amp; Exp Details'!O334</f>
        <v>0</v>
      </c>
      <c r="I327" s="345"/>
    </row>
    <row r="328" spans="2:9" x14ac:dyDescent="0.3">
      <c r="B328" s="342">
        <f>'Budget &amp; Exp Details'!A335</f>
        <v>0</v>
      </c>
      <c r="C328" s="315">
        <f>'Budget &amp; Exp Details'!B335</f>
        <v>0</v>
      </c>
      <c r="D328" s="362">
        <f>'Budget &amp; Exp Details'!K335</f>
        <v>0</v>
      </c>
      <c r="E328" s="322">
        <f>'Budget &amp; Exp Details'!L335</f>
        <v>0</v>
      </c>
      <c r="F328" s="362">
        <f>'Budget &amp; Exp Details'!M335</f>
        <v>0</v>
      </c>
      <c r="G328" s="321">
        <f>'Budget &amp; Exp Details'!N335</f>
        <v>0</v>
      </c>
      <c r="H328" s="362">
        <f>'Budget &amp; Exp Details'!O335</f>
        <v>0</v>
      </c>
      <c r="I328" s="345"/>
    </row>
    <row r="329" spans="2:9" x14ac:dyDescent="0.3">
      <c r="B329" s="342">
        <f>'Budget &amp; Exp Details'!A336</f>
        <v>0</v>
      </c>
      <c r="C329" s="315">
        <f>'Budget &amp; Exp Details'!B336</f>
        <v>0</v>
      </c>
      <c r="D329" s="362">
        <f>'Budget &amp; Exp Details'!K336</f>
        <v>0</v>
      </c>
      <c r="E329" s="322">
        <f>'Budget &amp; Exp Details'!L336</f>
        <v>0</v>
      </c>
      <c r="F329" s="362">
        <f>'Budget &amp; Exp Details'!M336</f>
        <v>0</v>
      </c>
      <c r="G329" s="321">
        <f>'Budget &amp; Exp Details'!N336</f>
        <v>0</v>
      </c>
      <c r="H329" s="362">
        <f>'Budget &amp; Exp Details'!O336</f>
        <v>0</v>
      </c>
      <c r="I329" s="345"/>
    </row>
    <row r="330" spans="2:9" x14ac:dyDescent="0.3">
      <c r="B330" s="342">
        <f>'Budget &amp; Exp Details'!A337</f>
        <v>0</v>
      </c>
      <c r="C330" s="315">
        <f>'Budget &amp; Exp Details'!B337</f>
        <v>0</v>
      </c>
      <c r="D330" s="362">
        <f>'Budget &amp; Exp Details'!K337</f>
        <v>0</v>
      </c>
      <c r="E330" s="322">
        <f>'Budget &amp; Exp Details'!L337</f>
        <v>0</v>
      </c>
      <c r="F330" s="362">
        <f>'Budget &amp; Exp Details'!M337</f>
        <v>0</v>
      </c>
      <c r="G330" s="321">
        <f>'Budget &amp; Exp Details'!N337</f>
        <v>0</v>
      </c>
      <c r="H330" s="362">
        <f>'Budget &amp; Exp Details'!O337</f>
        <v>0</v>
      </c>
      <c r="I330" s="345"/>
    </row>
    <row r="331" spans="2:9" x14ac:dyDescent="0.3">
      <c r="B331" s="342">
        <f>'Budget &amp; Exp Details'!A338</f>
        <v>0</v>
      </c>
      <c r="C331" s="315">
        <f>'Budget &amp; Exp Details'!B338</f>
        <v>0</v>
      </c>
      <c r="D331" s="362">
        <f>'Budget &amp; Exp Details'!K338</f>
        <v>0</v>
      </c>
      <c r="E331" s="322">
        <f>'Budget &amp; Exp Details'!L338</f>
        <v>0</v>
      </c>
      <c r="F331" s="362">
        <f>'Budget &amp; Exp Details'!M338</f>
        <v>0</v>
      </c>
      <c r="G331" s="321">
        <f>'Budget &amp; Exp Details'!N338</f>
        <v>0</v>
      </c>
      <c r="H331" s="362">
        <f>'Budget &amp; Exp Details'!O338</f>
        <v>0</v>
      </c>
      <c r="I331" s="345"/>
    </row>
    <row r="332" spans="2:9" x14ac:dyDescent="0.3">
      <c r="B332" s="342">
        <f>'Budget &amp; Exp Details'!A339</f>
        <v>0</v>
      </c>
      <c r="C332" s="315">
        <f>'Budget &amp; Exp Details'!B339</f>
        <v>0</v>
      </c>
      <c r="D332" s="362">
        <f>'Budget &amp; Exp Details'!K339</f>
        <v>0</v>
      </c>
      <c r="E332" s="322">
        <f>'Budget &amp; Exp Details'!L339</f>
        <v>0</v>
      </c>
      <c r="F332" s="362">
        <f>'Budget &amp; Exp Details'!M339</f>
        <v>0</v>
      </c>
      <c r="G332" s="321">
        <f>'Budget &amp; Exp Details'!N339</f>
        <v>0</v>
      </c>
      <c r="H332" s="362">
        <f>'Budget &amp; Exp Details'!O339</f>
        <v>0</v>
      </c>
      <c r="I332" s="345"/>
    </row>
    <row r="333" spans="2:9" x14ac:dyDescent="0.3">
      <c r="B333" s="342">
        <f>'Budget &amp; Exp Details'!A340</f>
        <v>0</v>
      </c>
      <c r="C333" s="315">
        <f>'Budget &amp; Exp Details'!B340</f>
        <v>0</v>
      </c>
      <c r="D333" s="362">
        <f>'Budget &amp; Exp Details'!K340</f>
        <v>0</v>
      </c>
      <c r="E333" s="322">
        <f>'Budget &amp; Exp Details'!L340</f>
        <v>0</v>
      </c>
      <c r="F333" s="362">
        <f>'Budget &amp; Exp Details'!M340</f>
        <v>0</v>
      </c>
      <c r="G333" s="321">
        <f>'Budget &amp; Exp Details'!N340</f>
        <v>0</v>
      </c>
      <c r="H333" s="362">
        <f>'Budget &amp; Exp Details'!O340</f>
        <v>0</v>
      </c>
      <c r="I333" s="345"/>
    </row>
    <row r="334" spans="2:9" ht="15" thickBot="1" x14ac:dyDescent="0.35">
      <c r="B334" s="343">
        <f>'Budget &amp; Exp Details'!A341</f>
        <v>0</v>
      </c>
      <c r="C334" s="317">
        <f>'Budget &amp; Exp Details'!B341</f>
        <v>0</v>
      </c>
      <c r="D334" s="363">
        <f>'Budget &amp; Exp Details'!K341</f>
        <v>0</v>
      </c>
      <c r="E334" s="323">
        <f>'Budget &amp; Exp Details'!L341</f>
        <v>0</v>
      </c>
      <c r="F334" s="363">
        <f>'Budget &amp; Exp Details'!M341</f>
        <v>0</v>
      </c>
      <c r="G334" s="324">
        <f>'Budget &amp; Exp Details'!N341</f>
        <v>0</v>
      </c>
      <c r="H334" s="363">
        <f>'Budget &amp; Exp Details'!O341</f>
        <v>0</v>
      </c>
      <c r="I334" s="354"/>
    </row>
    <row r="335" spans="2:9" x14ac:dyDescent="0.3">
      <c r="B335" s="681" t="str">
        <f>'Budget &amp; Exp Details'!A342</f>
        <v>Total Transitional Jobs Expenditures</v>
      </c>
      <c r="C335" s="682"/>
      <c r="D335" s="277"/>
      <c r="E335" s="277"/>
      <c r="F335" s="367">
        <f>'Budget &amp; Exp Details'!M342</f>
        <v>0</v>
      </c>
      <c r="G335" s="369"/>
      <c r="H335" s="367">
        <f>'Budget &amp; Exp Details'!O342</f>
        <v>0</v>
      </c>
      <c r="I335" s="364"/>
    </row>
    <row r="336" spans="2:9" ht="250.05" customHeight="1" x14ac:dyDescent="0.3">
      <c r="B336" s="646" t="s">
        <v>273</v>
      </c>
      <c r="C336" s="647"/>
      <c r="D336" s="647"/>
      <c r="E336" s="647"/>
      <c r="F336" s="647"/>
      <c r="G336" s="647"/>
      <c r="H336" s="647"/>
      <c r="I336" s="648"/>
    </row>
    <row r="337" spans="2:9" ht="5.55" customHeight="1" thickBot="1" x14ac:dyDescent="0.35">
      <c r="B337" s="635"/>
      <c r="C337" s="636"/>
      <c r="D337" s="636"/>
      <c r="E337" s="636"/>
      <c r="F337" s="636"/>
      <c r="G337" s="636"/>
      <c r="H337" s="636"/>
      <c r="I337" s="637"/>
    </row>
    <row r="338" spans="2:9" ht="6" customHeight="1" x14ac:dyDescent="0.3">
      <c r="B338" s="279"/>
      <c r="C338" s="279"/>
      <c r="D338" s="279"/>
      <c r="E338" s="279"/>
      <c r="F338" s="279"/>
      <c r="G338" s="279"/>
      <c r="H338" s="279"/>
    </row>
  </sheetData>
  <sheetProtection algorithmName="SHA-512" hashValue="We7gDpAc3nuPM02uXxrFnEtd0xxjXFFKab75TKBKg3Za1trhlLnBQ8IlMxzecNrBXx8fOqXujsd/ZaN34ew1Eg==" saltValue="peMd4F2xEfZB5KqjfDZCZg==" spinCount="100000" sheet="1" objects="1" scenarios="1"/>
  <mergeCells count="72">
    <mergeCell ref="B336:I336"/>
    <mergeCell ref="B337:I337"/>
    <mergeCell ref="B307:I307"/>
    <mergeCell ref="B320:I320"/>
    <mergeCell ref="B321:I321"/>
    <mergeCell ref="B323:I323"/>
    <mergeCell ref="B335:C335"/>
    <mergeCell ref="B288:I288"/>
    <mergeCell ref="B289:I289"/>
    <mergeCell ref="B291:I291"/>
    <mergeCell ref="B304:I304"/>
    <mergeCell ref="B305:I305"/>
    <mergeCell ref="B259:I259"/>
    <mergeCell ref="B272:I272"/>
    <mergeCell ref="B273:I273"/>
    <mergeCell ref="B275:I275"/>
    <mergeCell ref="B240:I240"/>
    <mergeCell ref="B241:I241"/>
    <mergeCell ref="B243:I243"/>
    <mergeCell ref="B256:I256"/>
    <mergeCell ref="B257:I257"/>
    <mergeCell ref="B224:I224"/>
    <mergeCell ref="B225:I225"/>
    <mergeCell ref="B227:I227"/>
    <mergeCell ref="B239:C239"/>
    <mergeCell ref="B207:C207"/>
    <mergeCell ref="B208:I208"/>
    <mergeCell ref="B209:I209"/>
    <mergeCell ref="B211:I211"/>
    <mergeCell ref="B223:C223"/>
    <mergeCell ref="B178:H178"/>
    <mergeCell ref="B179:I179"/>
    <mergeCell ref="B192:I192"/>
    <mergeCell ref="B193:I193"/>
    <mergeCell ref="B195:I195"/>
    <mergeCell ref="B175:I175"/>
    <mergeCell ref="B177:I177"/>
    <mergeCell ref="B161:I161"/>
    <mergeCell ref="B173:C173"/>
    <mergeCell ref="B174:I174"/>
    <mergeCell ref="B143:I143"/>
    <mergeCell ref="B145:I145"/>
    <mergeCell ref="B158:I158"/>
    <mergeCell ref="B159:I159"/>
    <mergeCell ref="B142:I142"/>
    <mergeCell ref="B121:I121"/>
    <mergeCell ref="B126:I126"/>
    <mergeCell ref="B127:I127"/>
    <mergeCell ref="B129:I129"/>
    <mergeCell ref="B111:I111"/>
    <mergeCell ref="B113:I113"/>
    <mergeCell ref="B118:I118"/>
    <mergeCell ref="B119:I119"/>
    <mergeCell ref="B97:I97"/>
    <mergeCell ref="B110:I110"/>
    <mergeCell ref="B81:I81"/>
    <mergeCell ref="B94:I94"/>
    <mergeCell ref="B95:I95"/>
    <mergeCell ref="B58:I58"/>
    <mergeCell ref="B60:I60"/>
    <mergeCell ref="B78:I78"/>
    <mergeCell ref="B79:I79"/>
    <mergeCell ref="B37:I37"/>
    <mergeCell ref="B39:I39"/>
    <mergeCell ref="B57:I57"/>
    <mergeCell ref="B20:I20"/>
    <mergeCell ref="B36:I36"/>
    <mergeCell ref="B1:I1"/>
    <mergeCell ref="B4:I4"/>
    <mergeCell ref="B3:I3"/>
    <mergeCell ref="D2:E2"/>
    <mergeCell ref="B2:C2"/>
  </mergeCells>
  <pageMargins left="0.7" right="0.7" top="0.75" bottom="0.75" header="0.3" footer="0.3"/>
  <pageSetup scale="78" orientation="landscape" r:id="rId1"/>
  <headerFooter>
    <oddHeader>&amp;L&amp;G</oddHeader>
    <oddFooter xml:space="preserve">&amp;R  </oddFooter>
  </headerFooter>
  <rowBreaks count="20" manualBreakCount="20">
    <brk id="22" min="1" max="8" man="1"/>
    <brk id="38" min="1" max="8" man="1"/>
    <brk id="59" min="1" max="8" man="1"/>
    <brk id="80" min="1" max="8" man="1"/>
    <brk id="96" min="1" max="8" man="1"/>
    <brk id="112" min="1" max="8" man="1"/>
    <brk id="120" min="1" max="8" man="1"/>
    <brk id="128" min="1" max="8" man="1"/>
    <brk id="144" min="1" max="8" man="1"/>
    <brk id="160" min="1" max="8" man="1"/>
    <brk id="176" min="1" max="8" man="1"/>
    <brk id="194" min="1" max="8" man="1"/>
    <brk id="210" min="1" max="8" man="1"/>
    <brk id="225" min="1" max="8" man="1"/>
    <brk id="242" min="1" max="8" man="1"/>
    <brk id="258" min="1" max="8" man="1"/>
    <brk id="274" min="1" max="8" man="1"/>
    <brk id="290" min="1" max="8" man="1"/>
    <brk id="306" min="1" max="8" man="1"/>
    <brk id="322" min="1" max="8" man="1"/>
  </rowBreaks>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FE09-7926-4C71-B7F5-8778F8B9D0B3}">
  <sheetPr codeName="Sheet6">
    <pageSetUpPr autoPageBreaks="0"/>
  </sheetPr>
  <dimension ref="A1:K54"/>
  <sheetViews>
    <sheetView zoomScaleNormal="100" workbookViewId="0">
      <pane ySplit="10" topLeftCell="A11" activePane="bottomLeft" state="frozen"/>
      <selection sqref="A1:F2"/>
      <selection pane="bottomLeft" activeCell="I31" sqref="I31:K31"/>
    </sheetView>
  </sheetViews>
  <sheetFormatPr defaultColWidth="8.77734375" defaultRowHeight="14.4" outlineLevelCol="1" x14ac:dyDescent="0.3"/>
  <cols>
    <col min="1" max="1" width="21.44140625" style="415" customWidth="1"/>
    <col min="2" max="2" width="5.5546875" style="415" hidden="1" customWidth="1" outlineLevel="1"/>
    <col min="3" max="3" width="7" style="415" customWidth="1" collapsed="1"/>
    <col min="4" max="4" width="5" style="415" customWidth="1"/>
    <col min="5" max="5" width="4" style="415" customWidth="1"/>
    <col min="6" max="6" width="7.21875" style="415" customWidth="1"/>
    <col min="7" max="7" width="6.5546875" style="415" customWidth="1"/>
    <col min="8" max="8" width="14.77734375" style="415" customWidth="1"/>
    <col min="9" max="9" width="31.21875" style="415" customWidth="1"/>
    <col min="10" max="11" width="15.77734375" style="415" customWidth="1"/>
    <col min="12" max="12" width="13.77734375" style="415" customWidth="1"/>
    <col min="13" max="16384" width="8.77734375" style="415"/>
  </cols>
  <sheetData>
    <row r="1" spans="1:11" ht="14.55" customHeight="1" x14ac:dyDescent="0.3">
      <c r="A1" s="732" t="s">
        <v>284</v>
      </c>
      <c r="B1" s="733"/>
      <c r="C1" s="733"/>
      <c r="D1" s="733"/>
      <c r="E1" s="733"/>
      <c r="F1" s="733"/>
      <c r="G1" s="733"/>
      <c r="H1" s="733"/>
      <c r="I1" s="734"/>
      <c r="J1" s="726" t="s">
        <v>286</v>
      </c>
      <c r="K1" s="727"/>
    </row>
    <row r="2" spans="1:11" ht="15" thickBot="1" x14ac:dyDescent="0.35">
      <c r="A2" s="735"/>
      <c r="B2" s="736"/>
      <c r="C2" s="736"/>
      <c r="D2" s="736"/>
      <c r="E2" s="736"/>
      <c r="F2" s="736"/>
      <c r="G2" s="736"/>
      <c r="H2" s="736"/>
      <c r="I2" s="737"/>
      <c r="J2" s="728">
        <f>FSR!B2</f>
        <v>0</v>
      </c>
      <c r="K2" s="729"/>
    </row>
    <row r="3" spans="1:11" ht="14.55" customHeight="1" thickTop="1" x14ac:dyDescent="0.3">
      <c r="A3" s="396" t="s">
        <v>285</v>
      </c>
      <c r="B3" s="413"/>
      <c r="C3" s="413"/>
      <c r="D3" s="413"/>
      <c r="E3" s="413"/>
      <c r="F3" s="413"/>
      <c r="G3" s="395" t="s">
        <v>283</v>
      </c>
      <c r="H3" s="398"/>
      <c r="I3" s="414"/>
      <c r="J3" s="722" t="s">
        <v>287</v>
      </c>
      <c r="K3" s="723"/>
    </row>
    <row r="4" spans="1:11" ht="14.55" customHeight="1" thickBot="1" x14ac:dyDescent="0.35">
      <c r="A4" s="712" t="s">
        <v>133</v>
      </c>
      <c r="B4" s="713"/>
      <c r="C4" s="713"/>
      <c r="D4" s="713"/>
      <c r="E4" s="713"/>
      <c r="F4" s="713"/>
      <c r="G4" s="714"/>
      <c r="H4" s="715"/>
      <c r="I4" s="716"/>
      <c r="J4" s="730"/>
      <c r="K4" s="731"/>
    </row>
    <row r="5" spans="1:11" ht="14.55" customHeight="1" thickTop="1" x14ac:dyDescent="0.3">
      <c r="A5" s="712" t="s">
        <v>134</v>
      </c>
      <c r="B5" s="713"/>
      <c r="C5" s="713"/>
      <c r="D5" s="713"/>
      <c r="E5" s="713"/>
      <c r="F5" s="713"/>
      <c r="G5" s="714"/>
      <c r="H5" s="715"/>
      <c r="I5" s="716"/>
      <c r="J5" s="722" t="s">
        <v>288</v>
      </c>
      <c r="K5" s="723" t="s">
        <v>135</v>
      </c>
    </row>
    <row r="6" spans="1:11" ht="14.55" customHeight="1" thickBot="1" x14ac:dyDescent="0.35">
      <c r="A6" s="712" t="s">
        <v>136</v>
      </c>
      <c r="B6" s="713"/>
      <c r="C6" s="713"/>
      <c r="D6" s="713"/>
      <c r="E6" s="713"/>
      <c r="F6" s="713"/>
      <c r="G6" s="714"/>
      <c r="H6" s="715"/>
      <c r="I6" s="716"/>
      <c r="J6" s="724"/>
      <c r="K6" s="725"/>
    </row>
    <row r="7" spans="1:11" ht="14.55" customHeight="1" thickTop="1" x14ac:dyDescent="0.3">
      <c r="A7" s="712" t="s">
        <v>137</v>
      </c>
      <c r="B7" s="713"/>
      <c r="C7" s="713"/>
      <c r="D7" s="713"/>
      <c r="E7" s="713"/>
      <c r="F7" s="713"/>
      <c r="G7" s="714"/>
      <c r="H7" s="715"/>
      <c r="I7" s="716"/>
      <c r="J7" s="399"/>
      <c r="K7" s="400"/>
    </row>
    <row r="8" spans="1:11" ht="14.55" customHeight="1" x14ac:dyDescent="0.3">
      <c r="A8" s="712" t="s">
        <v>138</v>
      </c>
      <c r="B8" s="713"/>
      <c r="C8" s="713"/>
      <c r="D8" s="713"/>
      <c r="E8" s="713"/>
      <c r="F8" s="713"/>
      <c r="G8" s="714"/>
      <c r="H8" s="715"/>
      <c r="I8" s="716"/>
      <c r="J8" s="401" t="s">
        <v>135</v>
      </c>
      <c r="K8" s="402"/>
    </row>
    <row r="9" spans="1:11" ht="14.55" customHeight="1" x14ac:dyDescent="0.3">
      <c r="A9" s="717" t="s">
        <v>139</v>
      </c>
      <c r="B9" s="718"/>
      <c r="C9" s="718"/>
      <c r="D9" s="718"/>
      <c r="E9" s="718"/>
      <c r="F9" s="718"/>
      <c r="G9" s="719"/>
      <c r="H9" s="720"/>
      <c r="I9" s="721"/>
      <c r="J9" s="398"/>
      <c r="K9" s="403"/>
    </row>
    <row r="10" spans="1:11" ht="14.55" customHeight="1" thickBot="1" x14ac:dyDescent="0.35">
      <c r="A10" s="404" t="s">
        <v>293</v>
      </c>
      <c r="B10" s="706" t="s">
        <v>294</v>
      </c>
      <c r="C10" s="707"/>
      <c r="D10" s="707"/>
      <c r="E10" s="707"/>
      <c r="F10" s="707"/>
      <c r="G10" s="707"/>
      <c r="H10" s="707"/>
      <c r="I10" s="707"/>
      <c r="J10" s="708"/>
      <c r="K10" s="405" t="s">
        <v>100</v>
      </c>
    </row>
    <row r="11" spans="1:11" ht="14.55" customHeight="1" x14ac:dyDescent="0.3">
      <c r="A11" s="406"/>
      <c r="B11" s="709"/>
      <c r="C11" s="710"/>
      <c r="D11" s="710"/>
      <c r="E11" s="710"/>
      <c r="F11" s="710"/>
      <c r="G11" s="710"/>
      <c r="H11" s="710"/>
      <c r="I11" s="710"/>
      <c r="J11" s="711"/>
      <c r="K11" s="407"/>
    </row>
    <row r="12" spans="1:11" ht="14.55" customHeight="1" x14ac:dyDescent="0.3">
      <c r="A12" s="408"/>
      <c r="B12" s="699"/>
      <c r="C12" s="700"/>
      <c r="D12" s="700"/>
      <c r="E12" s="700"/>
      <c r="F12" s="700"/>
      <c r="G12" s="700"/>
      <c r="H12" s="700"/>
      <c r="I12" s="700"/>
      <c r="J12" s="701"/>
      <c r="K12" s="407"/>
    </row>
    <row r="13" spans="1:11" ht="14.55" customHeight="1" x14ac:dyDescent="0.3">
      <c r="A13" s="408"/>
      <c r="B13" s="699"/>
      <c r="C13" s="700"/>
      <c r="D13" s="700"/>
      <c r="E13" s="700"/>
      <c r="F13" s="700"/>
      <c r="G13" s="700"/>
      <c r="H13" s="700"/>
      <c r="I13" s="700"/>
      <c r="J13" s="701"/>
      <c r="K13" s="407"/>
    </row>
    <row r="14" spans="1:11" ht="14.55" customHeight="1" x14ac:dyDescent="0.3">
      <c r="A14" s="408"/>
      <c r="B14" s="699"/>
      <c r="C14" s="700"/>
      <c r="D14" s="700"/>
      <c r="E14" s="700"/>
      <c r="F14" s="700"/>
      <c r="G14" s="700"/>
      <c r="H14" s="700"/>
      <c r="I14" s="700"/>
      <c r="J14" s="701"/>
      <c r="K14" s="407"/>
    </row>
    <row r="15" spans="1:11" ht="14.55" customHeight="1" x14ac:dyDescent="0.3">
      <c r="A15" s="408"/>
      <c r="B15" s="699"/>
      <c r="C15" s="700"/>
      <c r="D15" s="700"/>
      <c r="E15" s="700"/>
      <c r="F15" s="700"/>
      <c r="G15" s="700"/>
      <c r="H15" s="700"/>
      <c r="I15" s="700"/>
      <c r="J15" s="701"/>
      <c r="K15" s="407"/>
    </row>
    <row r="16" spans="1:11" ht="14.55" customHeight="1" x14ac:dyDescent="0.3">
      <c r="A16" s="408"/>
      <c r="B16" s="699"/>
      <c r="C16" s="700"/>
      <c r="D16" s="700"/>
      <c r="E16" s="700"/>
      <c r="F16" s="700"/>
      <c r="G16" s="700"/>
      <c r="H16" s="700"/>
      <c r="I16" s="700"/>
      <c r="J16" s="701"/>
      <c r="K16" s="407"/>
    </row>
    <row r="17" spans="1:11" ht="14.55" customHeight="1" x14ac:dyDescent="0.3">
      <c r="A17" s="408"/>
      <c r="B17" s="699"/>
      <c r="C17" s="700"/>
      <c r="D17" s="700"/>
      <c r="E17" s="700"/>
      <c r="F17" s="700"/>
      <c r="G17" s="700"/>
      <c r="H17" s="700"/>
      <c r="I17" s="700"/>
      <c r="J17" s="701"/>
      <c r="K17" s="407"/>
    </row>
    <row r="18" spans="1:11" ht="14.55" customHeight="1" x14ac:dyDescent="0.3">
      <c r="A18" s="408"/>
      <c r="B18" s="699"/>
      <c r="C18" s="700"/>
      <c r="D18" s="700"/>
      <c r="E18" s="700"/>
      <c r="F18" s="700"/>
      <c r="G18" s="700"/>
      <c r="H18" s="700"/>
      <c r="I18" s="700"/>
      <c r="J18" s="701"/>
      <c r="K18" s="407"/>
    </row>
    <row r="19" spans="1:11" ht="14.55" customHeight="1" x14ac:dyDescent="0.3">
      <c r="A19" s="408"/>
      <c r="B19" s="699"/>
      <c r="C19" s="700"/>
      <c r="D19" s="700"/>
      <c r="E19" s="700"/>
      <c r="F19" s="700"/>
      <c r="G19" s="700"/>
      <c r="H19" s="700"/>
      <c r="I19" s="700"/>
      <c r="J19" s="701"/>
      <c r="K19" s="407"/>
    </row>
    <row r="20" spans="1:11" ht="14.55" customHeight="1" x14ac:dyDescent="0.3">
      <c r="A20" s="408"/>
      <c r="B20" s="699"/>
      <c r="C20" s="700"/>
      <c r="D20" s="700"/>
      <c r="E20" s="700"/>
      <c r="F20" s="700"/>
      <c r="G20" s="700"/>
      <c r="H20" s="700"/>
      <c r="I20" s="700"/>
      <c r="J20" s="701"/>
      <c r="K20" s="407"/>
    </row>
    <row r="21" spans="1:11" ht="14.55" customHeight="1" x14ac:dyDescent="0.3">
      <c r="A21" s="408"/>
      <c r="B21" s="699"/>
      <c r="C21" s="700"/>
      <c r="D21" s="700"/>
      <c r="E21" s="700"/>
      <c r="F21" s="700"/>
      <c r="G21" s="700"/>
      <c r="H21" s="700"/>
      <c r="I21" s="700"/>
      <c r="J21" s="701"/>
      <c r="K21" s="407"/>
    </row>
    <row r="22" spans="1:11" ht="14.55" customHeight="1" x14ac:dyDescent="0.3">
      <c r="A22" s="408"/>
      <c r="B22" s="699"/>
      <c r="C22" s="700"/>
      <c r="D22" s="700"/>
      <c r="E22" s="700"/>
      <c r="F22" s="700"/>
      <c r="G22" s="700"/>
      <c r="H22" s="700"/>
      <c r="I22" s="700"/>
      <c r="J22" s="701"/>
      <c r="K22" s="407"/>
    </row>
    <row r="23" spans="1:11" ht="14.55" customHeight="1" x14ac:dyDescent="0.3">
      <c r="A23" s="408"/>
      <c r="B23" s="699"/>
      <c r="C23" s="700"/>
      <c r="D23" s="700"/>
      <c r="E23" s="700"/>
      <c r="F23" s="700"/>
      <c r="G23" s="700"/>
      <c r="H23" s="700"/>
      <c r="I23" s="700"/>
      <c r="J23" s="701"/>
      <c r="K23" s="407"/>
    </row>
    <row r="24" spans="1:11" ht="14.55" customHeight="1" x14ac:dyDescent="0.3">
      <c r="A24" s="408"/>
      <c r="B24" s="699"/>
      <c r="C24" s="700"/>
      <c r="D24" s="700"/>
      <c r="E24" s="700"/>
      <c r="F24" s="700"/>
      <c r="G24" s="700"/>
      <c r="H24" s="700"/>
      <c r="I24" s="700"/>
      <c r="J24" s="701"/>
      <c r="K24" s="407"/>
    </row>
    <row r="25" spans="1:11" ht="14.55" customHeight="1" x14ac:dyDescent="0.3">
      <c r="A25" s="408"/>
      <c r="B25" s="699"/>
      <c r="C25" s="700"/>
      <c r="D25" s="700"/>
      <c r="E25" s="700"/>
      <c r="F25" s="700"/>
      <c r="G25" s="700"/>
      <c r="H25" s="700"/>
      <c r="I25" s="700"/>
      <c r="J25" s="701"/>
      <c r="K25" s="407"/>
    </row>
    <row r="26" spans="1:11" ht="14.55" customHeight="1" x14ac:dyDescent="0.3">
      <c r="A26" s="408"/>
      <c r="B26" s="699"/>
      <c r="C26" s="700"/>
      <c r="D26" s="700"/>
      <c r="E26" s="700"/>
      <c r="F26" s="700"/>
      <c r="G26" s="700"/>
      <c r="H26" s="700"/>
      <c r="I26" s="700"/>
      <c r="J26" s="701"/>
      <c r="K26" s="407"/>
    </row>
    <row r="27" spans="1:11" ht="14.55" customHeight="1" x14ac:dyDescent="0.3">
      <c r="A27" s="408"/>
      <c r="B27" s="699"/>
      <c r="C27" s="700"/>
      <c r="D27" s="700"/>
      <c r="E27" s="700"/>
      <c r="F27" s="700"/>
      <c r="G27" s="700"/>
      <c r="H27" s="700"/>
      <c r="I27" s="700"/>
      <c r="J27" s="701"/>
      <c r="K27" s="407"/>
    </row>
    <row r="28" spans="1:11" ht="14.55" customHeight="1" thickBot="1" x14ac:dyDescent="0.35">
      <c r="A28" s="409"/>
      <c r="B28" s="689"/>
      <c r="C28" s="690"/>
      <c r="D28" s="690"/>
      <c r="E28" s="690"/>
      <c r="F28" s="690"/>
      <c r="G28" s="690"/>
      <c r="H28" s="690"/>
      <c r="I28" s="690"/>
      <c r="J28" s="691"/>
      <c r="K28" s="407"/>
    </row>
    <row r="29" spans="1:11" ht="14.55" customHeight="1" thickBot="1" x14ac:dyDescent="0.35">
      <c r="A29" s="702"/>
      <c r="B29" s="703"/>
      <c r="C29" s="703"/>
      <c r="D29" s="703"/>
      <c r="E29" s="703"/>
      <c r="F29" s="703"/>
      <c r="G29" s="703"/>
      <c r="H29" s="703"/>
      <c r="I29" s="410"/>
      <c r="J29" s="416" t="s">
        <v>213</v>
      </c>
      <c r="K29" s="411">
        <f>SUM(K11:K28)</f>
        <v>0</v>
      </c>
    </row>
    <row r="30" spans="1:11" ht="28.5" customHeight="1" x14ac:dyDescent="0.3">
      <c r="A30" s="685" t="s">
        <v>289</v>
      </c>
      <c r="B30" s="686"/>
      <c r="C30" s="686"/>
      <c r="D30" s="686"/>
      <c r="E30" s="686"/>
      <c r="F30" s="686"/>
      <c r="G30" s="686"/>
      <c r="H30" s="686"/>
      <c r="I30" s="704"/>
      <c r="J30" s="704"/>
      <c r="K30" s="705"/>
    </row>
    <row r="31" spans="1:11" ht="28.5" customHeight="1" x14ac:dyDescent="0.3">
      <c r="A31" s="685" t="s">
        <v>290</v>
      </c>
      <c r="B31" s="686"/>
      <c r="C31" s="686"/>
      <c r="D31" s="686"/>
      <c r="E31" s="686"/>
      <c r="F31" s="686"/>
      <c r="G31" s="686"/>
      <c r="H31" s="686"/>
      <c r="I31" s="687"/>
      <c r="J31" s="687"/>
      <c r="K31" s="688"/>
    </row>
    <row r="32" spans="1:11" ht="28.5" customHeight="1" x14ac:dyDescent="0.3">
      <c r="A32" s="685" t="s">
        <v>291</v>
      </c>
      <c r="B32" s="686"/>
      <c r="C32" s="686"/>
      <c r="D32" s="686"/>
      <c r="E32" s="686"/>
      <c r="F32" s="686"/>
      <c r="G32" s="686"/>
      <c r="H32" s="686"/>
      <c r="I32" s="692"/>
      <c r="J32" s="692"/>
      <c r="K32" s="693"/>
    </row>
    <row r="33" spans="1:11" ht="28.5" customHeight="1" thickBot="1" x14ac:dyDescent="0.35">
      <c r="A33" s="694" t="s">
        <v>292</v>
      </c>
      <c r="B33" s="695"/>
      <c r="C33" s="695"/>
      <c r="D33" s="695"/>
      <c r="E33" s="695"/>
      <c r="F33" s="695"/>
      <c r="G33" s="695"/>
      <c r="H33" s="695"/>
      <c r="I33" s="696"/>
      <c r="J33" s="696"/>
      <c r="K33" s="697"/>
    </row>
    <row r="34" spans="1:11" ht="28.5" customHeight="1" x14ac:dyDescent="0.3">
      <c r="A34" s="412"/>
      <c r="B34" s="412"/>
      <c r="C34" s="412"/>
      <c r="D34" s="412"/>
      <c r="E34" s="412"/>
      <c r="F34" s="412"/>
      <c r="G34" s="412"/>
      <c r="H34" s="412"/>
      <c r="I34" s="398"/>
      <c r="J34" s="398"/>
      <c r="K34" s="398"/>
    </row>
    <row r="35" spans="1:11" x14ac:dyDescent="0.3">
      <c r="A35" s="698" t="s">
        <v>141</v>
      </c>
      <c r="B35" s="698"/>
      <c r="C35" s="698"/>
      <c r="D35" s="698"/>
      <c r="E35" s="698"/>
      <c r="F35" s="698"/>
      <c r="G35" s="698"/>
      <c r="H35" s="698"/>
      <c r="I35" s="698"/>
      <c r="J35" s="698"/>
      <c r="K35" s="698"/>
    </row>
    <row r="36" spans="1:11" ht="59.55" customHeight="1" x14ac:dyDescent="0.3">
      <c r="A36" s="683" t="s">
        <v>142</v>
      </c>
      <c r="B36" s="683"/>
      <c r="C36" s="683"/>
      <c r="D36" s="683"/>
      <c r="E36" s="683"/>
      <c r="F36" s="683"/>
      <c r="G36" s="683"/>
      <c r="H36" s="683"/>
      <c r="I36" s="683"/>
      <c r="J36" s="683"/>
      <c r="K36" s="683"/>
    </row>
    <row r="37" spans="1:11" x14ac:dyDescent="0.3">
      <c r="A37" s="687"/>
      <c r="B37" s="687"/>
      <c r="C37" s="687"/>
      <c r="D37" s="687"/>
      <c r="E37" s="687"/>
      <c r="F37" s="687"/>
      <c r="G37" s="687"/>
      <c r="H37" s="687"/>
      <c r="I37" s="687"/>
      <c r="J37" s="687"/>
      <c r="K37" s="687"/>
    </row>
    <row r="38" spans="1:11" x14ac:dyDescent="0.3">
      <c r="A38" s="698" t="s">
        <v>143</v>
      </c>
      <c r="B38" s="698"/>
      <c r="C38" s="698"/>
      <c r="D38" s="698"/>
      <c r="E38" s="698"/>
      <c r="F38" s="698"/>
      <c r="G38" s="698"/>
      <c r="H38" s="698"/>
      <c r="I38" s="698"/>
      <c r="J38" s="698"/>
      <c r="K38" s="698"/>
    </row>
    <row r="39" spans="1:11" ht="28.5" customHeight="1" x14ac:dyDescent="0.3">
      <c r="A39" s="683" t="s">
        <v>144</v>
      </c>
      <c r="B39" s="683"/>
      <c r="C39" s="683"/>
      <c r="D39" s="683"/>
      <c r="E39" s="683"/>
      <c r="F39" s="683"/>
      <c r="G39" s="683"/>
      <c r="H39" s="683"/>
      <c r="I39" s="683"/>
      <c r="J39" s="683"/>
      <c r="K39" s="683"/>
    </row>
    <row r="40" spans="1:11" x14ac:dyDescent="0.3">
      <c r="A40" s="684" t="s">
        <v>145</v>
      </c>
      <c r="B40" s="684"/>
      <c r="C40" s="684"/>
      <c r="D40" s="684"/>
      <c r="E40" s="684"/>
      <c r="F40" s="684"/>
      <c r="G40" s="684"/>
      <c r="H40" s="684"/>
      <c r="I40" s="684"/>
      <c r="J40" s="684"/>
      <c r="K40" s="684"/>
    </row>
    <row r="41" spans="1:11" x14ac:dyDescent="0.3">
      <c r="A41" s="684" t="s">
        <v>146</v>
      </c>
      <c r="B41" s="684"/>
      <c r="C41" s="684"/>
      <c r="D41" s="684"/>
      <c r="E41" s="684"/>
      <c r="F41" s="684"/>
      <c r="G41" s="684"/>
      <c r="H41" s="684"/>
      <c r="I41" s="684"/>
      <c r="J41" s="684"/>
      <c r="K41" s="684"/>
    </row>
    <row r="42" spans="1:11" x14ac:dyDescent="0.3">
      <c r="A42" s="684" t="s">
        <v>147</v>
      </c>
      <c r="B42" s="684"/>
      <c r="C42" s="684"/>
      <c r="D42" s="684"/>
      <c r="E42" s="684"/>
      <c r="F42" s="684"/>
      <c r="G42" s="684"/>
      <c r="H42" s="684"/>
      <c r="I42" s="684"/>
      <c r="J42" s="684"/>
      <c r="K42" s="684"/>
    </row>
    <row r="43" spans="1:11" x14ac:dyDescent="0.3">
      <c r="A43" s="684" t="s">
        <v>148</v>
      </c>
      <c r="B43" s="684"/>
      <c r="C43" s="684"/>
      <c r="D43" s="684"/>
      <c r="E43" s="684"/>
      <c r="F43" s="684"/>
      <c r="G43" s="684"/>
      <c r="H43" s="684"/>
      <c r="I43" s="684"/>
      <c r="J43" s="684"/>
      <c r="K43" s="684"/>
    </row>
    <row r="44" spans="1:11" x14ac:dyDescent="0.3">
      <c r="A44" s="684" t="s">
        <v>149</v>
      </c>
      <c r="B44" s="684"/>
      <c r="C44" s="684"/>
      <c r="D44" s="684"/>
      <c r="E44" s="684"/>
      <c r="F44" s="684"/>
      <c r="G44" s="684"/>
      <c r="H44" s="684"/>
      <c r="I44" s="684"/>
      <c r="J44" s="684"/>
      <c r="K44" s="684"/>
    </row>
    <row r="45" spans="1:11" x14ac:dyDescent="0.3">
      <c r="A45" s="684" t="s">
        <v>150</v>
      </c>
      <c r="B45" s="684"/>
      <c r="C45" s="684"/>
      <c r="D45" s="684"/>
      <c r="E45" s="684"/>
      <c r="F45" s="684"/>
      <c r="G45" s="684"/>
      <c r="H45" s="684"/>
      <c r="I45" s="684"/>
      <c r="J45" s="684"/>
      <c r="K45" s="684"/>
    </row>
    <row r="46" spans="1:11" x14ac:dyDescent="0.3">
      <c r="A46" s="684" t="s">
        <v>151</v>
      </c>
      <c r="B46" s="684"/>
      <c r="C46" s="684"/>
      <c r="D46" s="684"/>
      <c r="E46" s="684"/>
      <c r="F46" s="684"/>
      <c r="G46" s="684"/>
      <c r="H46" s="684"/>
      <c r="I46" s="684"/>
      <c r="J46" s="684"/>
      <c r="K46" s="684"/>
    </row>
    <row r="47" spans="1:11" x14ac:dyDescent="0.3">
      <c r="A47" s="684" t="s">
        <v>152</v>
      </c>
      <c r="B47" s="684"/>
      <c r="C47" s="684"/>
      <c r="D47" s="684"/>
      <c r="E47" s="684"/>
      <c r="F47" s="684"/>
      <c r="G47" s="684"/>
      <c r="H47" s="684"/>
      <c r="I47" s="684"/>
      <c r="J47" s="684"/>
      <c r="K47" s="684"/>
    </row>
    <row r="48" spans="1:11" x14ac:dyDescent="0.3">
      <c r="A48" s="684" t="s">
        <v>153</v>
      </c>
      <c r="B48" s="684"/>
      <c r="C48" s="684"/>
      <c r="D48" s="684"/>
      <c r="E48" s="684"/>
      <c r="F48" s="684"/>
      <c r="G48" s="684"/>
      <c r="H48" s="684"/>
      <c r="I48" s="684"/>
      <c r="J48" s="684"/>
      <c r="K48" s="684"/>
    </row>
    <row r="49" spans="1:11" x14ac:dyDescent="0.3">
      <c r="A49" s="398"/>
      <c r="B49" s="398"/>
      <c r="C49" s="398"/>
      <c r="D49" s="398"/>
      <c r="E49" s="398"/>
      <c r="F49" s="398"/>
      <c r="G49" s="398"/>
      <c r="H49" s="398"/>
      <c r="I49" s="398"/>
      <c r="J49" s="398"/>
      <c r="K49" s="398"/>
    </row>
    <row r="50" spans="1:11" ht="41.1" customHeight="1" x14ac:dyDescent="0.3">
      <c r="A50" s="683" t="s">
        <v>154</v>
      </c>
      <c r="B50" s="683"/>
      <c r="C50" s="683"/>
      <c r="D50" s="683"/>
      <c r="E50" s="683"/>
      <c r="F50" s="683"/>
      <c r="G50" s="683"/>
      <c r="H50" s="683"/>
      <c r="I50" s="683"/>
      <c r="J50" s="683"/>
      <c r="K50" s="683"/>
    </row>
    <row r="51" spans="1:11" x14ac:dyDescent="0.3">
      <c r="A51" s="398"/>
      <c r="B51" s="398"/>
      <c r="C51" s="398"/>
      <c r="D51" s="398"/>
      <c r="E51" s="398"/>
      <c r="F51" s="398"/>
      <c r="G51" s="398"/>
      <c r="H51" s="398"/>
      <c r="I51" s="398"/>
      <c r="J51" s="398"/>
      <c r="K51" s="398"/>
    </row>
    <row r="52" spans="1:11" x14ac:dyDescent="0.3">
      <c r="A52" s="397" t="s">
        <v>155</v>
      </c>
      <c r="B52" s="398"/>
      <c r="C52" s="398"/>
      <c r="D52" s="398"/>
      <c r="E52" s="398"/>
      <c r="F52" s="398"/>
      <c r="G52" s="398"/>
      <c r="H52" s="398"/>
      <c r="I52" s="398"/>
      <c r="J52" s="398"/>
      <c r="K52" s="398"/>
    </row>
    <row r="53" spans="1:11" ht="28.95" customHeight="1" x14ac:dyDescent="0.3">
      <c r="A53" s="683" t="s">
        <v>156</v>
      </c>
      <c r="B53" s="683"/>
      <c r="C53" s="683"/>
      <c r="D53" s="683"/>
      <c r="E53" s="683"/>
      <c r="F53" s="683"/>
      <c r="G53" s="683"/>
      <c r="H53" s="683"/>
      <c r="I53" s="683"/>
      <c r="J53" s="683"/>
      <c r="K53" s="683"/>
    </row>
    <row r="54" spans="1:11" x14ac:dyDescent="0.3">
      <c r="A54" s="398"/>
      <c r="B54" s="398"/>
      <c r="C54" s="398"/>
      <c r="D54" s="398"/>
      <c r="E54" s="398"/>
      <c r="F54" s="398"/>
      <c r="G54" s="398"/>
      <c r="H54" s="398"/>
      <c r="I54" s="398"/>
      <c r="J54" s="398"/>
      <c r="K54" s="398"/>
    </row>
  </sheetData>
  <sheetProtection algorithmName="SHA-512" hashValue="0tMSVzAoyxNK9DrnF/mFcGGlB0RjoXPxPQe+ZjJTYEC/PNQXIz69QseME6yzNQ1gIHDhNLvLT7L/LlKq+EYRbw==" saltValue="ncPAXIKt/v992rSYUjmQfw==" spinCount="100000" sheet="1" objects="1" scenarios="1"/>
  <mergeCells count="63">
    <mergeCell ref="J1:K1"/>
    <mergeCell ref="J2:K2"/>
    <mergeCell ref="J3:K3"/>
    <mergeCell ref="A4:F4"/>
    <mergeCell ref="G4:I4"/>
    <mergeCell ref="J4:K4"/>
    <mergeCell ref="A1:I2"/>
    <mergeCell ref="A5:F5"/>
    <mergeCell ref="G5:I5"/>
    <mergeCell ref="J5:K5"/>
    <mergeCell ref="A6:F6"/>
    <mergeCell ref="G6:I6"/>
    <mergeCell ref="J6:K6"/>
    <mergeCell ref="A7:F7"/>
    <mergeCell ref="G7:I7"/>
    <mergeCell ref="A8:F8"/>
    <mergeCell ref="G8:I8"/>
    <mergeCell ref="A9:F9"/>
    <mergeCell ref="G9:I9"/>
    <mergeCell ref="B10:J10"/>
    <mergeCell ref="B11:J11"/>
    <mergeCell ref="B12:J12"/>
    <mergeCell ref="B13:J13"/>
    <mergeCell ref="B19:J19"/>
    <mergeCell ref="B14:J14"/>
    <mergeCell ref="B15:J15"/>
    <mergeCell ref="B16:J16"/>
    <mergeCell ref="B17:J17"/>
    <mergeCell ref="B18:J18"/>
    <mergeCell ref="B20:J20"/>
    <mergeCell ref="B21:J21"/>
    <mergeCell ref="B22:J22"/>
    <mergeCell ref="A29:H29"/>
    <mergeCell ref="A30:H30"/>
    <mergeCell ref="I30:K30"/>
    <mergeCell ref="B23:J23"/>
    <mergeCell ref="B24:J24"/>
    <mergeCell ref="B25:J25"/>
    <mergeCell ref="B26:J26"/>
    <mergeCell ref="B27:J27"/>
    <mergeCell ref="A31:H31"/>
    <mergeCell ref="I31:K31"/>
    <mergeCell ref="B28:J28"/>
    <mergeCell ref="A42:K42"/>
    <mergeCell ref="A32:H32"/>
    <mergeCell ref="I32:K32"/>
    <mergeCell ref="A33:H33"/>
    <mergeCell ref="I33:K33"/>
    <mergeCell ref="A35:K35"/>
    <mergeCell ref="A36:K36"/>
    <mergeCell ref="A37:K37"/>
    <mergeCell ref="A38:K38"/>
    <mergeCell ref="A39:K39"/>
    <mergeCell ref="A40:K40"/>
    <mergeCell ref="A41:K41"/>
    <mergeCell ref="A50:K50"/>
    <mergeCell ref="A53:K53"/>
    <mergeCell ref="A43:K43"/>
    <mergeCell ref="A44:K44"/>
    <mergeCell ref="A45:K45"/>
    <mergeCell ref="A46:K46"/>
    <mergeCell ref="A47:K47"/>
    <mergeCell ref="A48:K48"/>
  </mergeCells>
  <printOptions horizontalCentered="1"/>
  <pageMargins left="0.25" right="0.25" top="0.75" bottom="0.25" header="0.5" footer="0.5"/>
  <pageSetup orientation="landscape" r:id="rId1"/>
  <headerFooter alignWithMargins="0"/>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F37"/>
  <sheetViews>
    <sheetView zoomScaleNormal="100" workbookViewId="0">
      <pane ySplit="8" topLeftCell="A9" activePane="bottomLeft" state="frozen"/>
      <selection sqref="A1:F2"/>
      <selection pane="bottomLeft" sqref="A1:F2"/>
    </sheetView>
  </sheetViews>
  <sheetFormatPr defaultColWidth="9.21875" defaultRowHeight="14.4" x14ac:dyDescent="0.3"/>
  <cols>
    <col min="1" max="1" width="26" style="1" customWidth="1"/>
    <col min="2" max="5" width="14.5546875" style="1" customWidth="1"/>
    <col min="6" max="6" width="10.21875" style="1" customWidth="1"/>
    <col min="7" max="16384" width="9.21875" style="1"/>
  </cols>
  <sheetData>
    <row r="1" spans="1:6" x14ac:dyDescent="0.3">
      <c r="A1" s="745" t="s">
        <v>157</v>
      </c>
      <c r="B1" s="746"/>
      <c r="C1" s="746"/>
      <c r="D1" s="746"/>
      <c r="E1" s="746"/>
      <c r="F1" s="752"/>
    </row>
    <row r="2" spans="1:6" x14ac:dyDescent="0.3">
      <c r="A2" s="129" t="s">
        <v>158</v>
      </c>
      <c r="B2" s="753"/>
      <c r="C2" s="753"/>
      <c r="D2" s="753"/>
      <c r="E2" s="753"/>
      <c r="F2" s="754"/>
    </row>
    <row r="3" spans="1:6" x14ac:dyDescent="0.3">
      <c r="A3" s="54" t="s">
        <v>0</v>
      </c>
      <c r="B3" s="755">
        <f>'Budget Summary'!D2</f>
        <v>0</v>
      </c>
      <c r="C3" s="755"/>
      <c r="D3" s="755"/>
      <c r="E3" s="755"/>
      <c r="F3" s="756"/>
    </row>
    <row r="4" spans="1:6" x14ac:dyDescent="0.3">
      <c r="A4" s="54" t="s">
        <v>159</v>
      </c>
      <c r="B4" s="757"/>
      <c r="C4" s="757"/>
      <c r="D4" s="757"/>
      <c r="E4" s="757"/>
      <c r="F4" s="758"/>
    </row>
    <row r="5" spans="1:6" x14ac:dyDescent="0.3">
      <c r="A5" s="54" t="s">
        <v>160</v>
      </c>
      <c r="B5" s="759"/>
      <c r="C5" s="759"/>
      <c r="D5" s="759"/>
      <c r="E5" s="759"/>
      <c r="F5" s="760"/>
    </row>
    <row r="6" spans="1:6" x14ac:dyDescent="0.3">
      <c r="A6" s="54" t="s">
        <v>161</v>
      </c>
      <c r="B6" s="755"/>
      <c r="C6" s="755"/>
      <c r="D6" s="755"/>
      <c r="E6" s="755"/>
      <c r="F6" s="756"/>
    </row>
    <row r="7" spans="1:6" ht="15" thickBot="1" x14ac:dyDescent="0.35">
      <c r="A7" s="55" t="s">
        <v>162</v>
      </c>
      <c r="B7" s="761"/>
      <c r="C7" s="761"/>
      <c r="D7" s="761"/>
      <c r="E7" s="761"/>
      <c r="F7" s="762"/>
    </row>
    <row r="8" spans="1:6" ht="15" thickBot="1" x14ac:dyDescent="0.35">
      <c r="A8"/>
      <c r="B8"/>
      <c r="C8"/>
      <c r="D8"/>
      <c r="E8"/>
      <c r="F8"/>
    </row>
    <row r="9" spans="1:6" s="2" customFormat="1" ht="29.4" thickBot="1" x14ac:dyDescent="0.35">
      <c r="A9" s="75" t="s">
        <v>163</v>
      </c>
      <c r="B9" s="76" t="s">
        <v>164</v>
      </c>
      <c r="C9" s="76" t="s">
        <v>58</v>
      </c>
      <c r="D9" s="76" t="s">
        <v>165</v>
      </c>
      <c r="E9" s="76" t="s">
        <v>57</v>
      </c>
      <c r="F9" s="77" t="s">
        <v>166</v>
      </c>
    </row>
    <row r="10" spans="1:6" x14ac:dyDescent="0.3">
      <c r="A10" s="101" t="s">
        <v>167</v>
      </c>
      <c r="B10" s="102">
        <f>'FSR Details'!D35</f>
        <v>0</v>
      </c>
      <c r="C10" s="5">
        <f>B10-E10</f>
        <v>0</v>
      </c>
      <c r="D10" s="5">
        <f>'FSR Details'!E35</f>
        <v>0</v>
      </c>
      <c r="E10" s="5">
        <f>'FSR Details'!G35</f>
        <v>0</v>
      </c>
      <c r="F10" s="103" t="e">
        <f>E10/B10</f>
        <v>#DIV/0!</v>
      </c>
    </row>
    <row r="11" spans="1:6" ht="15" thickBot="1" x14ac:dyDescent="0.35">
      <c r="A11" s="104" t="s">
        <v>168</v>
      </c>
      <c r="B11" s="105">
        <f>'FSR Details'!D36+'FSR Details'!D37</f>
        <v>0</v>
      </c>
      <c r="C11" s="97">
        <f>B11-E11</f>
        <v>0</v>
      </c>
      <c r="D11" s="97">
        <f>'FSR Details'!E36+'FSR Details'!E37</f>
        <v>0</v>
      </c>
      <c r="E11" s="97">
        <f>'FSR Details'!G36+'FSR Details'!G37</f>
        <v>0</v>
      </c>
      <c r="F11" s="106" t="e">
        <f>E11/B11</f>
        <v>#DIV/0!</v>
      </c>
    </row>
    <row r="12" spans="1:6" ht="15" thickBot="1" x14ac:dyDescent="0.35">
      <c r="A12" s="115" t="s">
        <v>140</v>
      </c>
      <c r="B12" s="100">
        <f>SUM(B10:B11)</f>
        <v>0</v>
      </c>
      <c r="C12" s="100">
        <f>SUM(C10:C11)</f>
        <v>0</v>
      </c>
      <c r="D12" s="100">
        <f t="shared" ref="D12:E12" si="0">SUM(D10:D11)</f>
        <v>0</v>
      </c>
      <c r="E12" s="100">
        <f t="shared" si="0"/>
        <v>0</v>
      </c>
      <c r="F12" s="116" t="e">
        <f>E12/B12</f>
        <v>#DIV/0!</v>
      </c>
    </row>
    <row r="13" spans="1:6" ht="15" thickBot="1" x14ac:dyDescent="0.35">
      <c r="A13"/>
      <c r="B13"/>
      <c r="C13"/>
      <c r="D13"/>
      <c r="E13"/>
      <c r="F13"/>
    </row>
    <row r="14" spans="1:6" x14ac:dyDescent="0.3">
      <c r="A14" s="748" t="s">
        <v>169</v>
      </c>
      <c r="B14" s="749"/>
      <c r="C14"/>
      <c r="D14"/>
      <c r="E14"/>
      <c r="F14"/>
    </row>
    <row r="15" spans="1:6" x14ac:dyDescent="0.3">
      <c r="A15" s="107" t="s">
        <v>170</v>
      </c>
      <c r="B15" s="90">
        <f>SUM(B10:B11)</f>
        <v>0</v>
      </c>
      <c r="C15"/>
      <c r="D15"/>
      <c r="E15"/>
      <c r="F15"/>
    </row>
    <row r="16" spans="1:6" x14ac:dyDescent="0.3">
      <c r="A16" s="108" t="s">
        <v>171</v>
      </c>
      <c r="B16" s="29">
        <f>SUM(C10:C11)</f>
        <v>0</v>
      </c>
      <c r="C16"/>
      <c r="D16"/>
      <c r="E16"/>
      <c r="F16"/>
    </row>
    <row r="17" spans="1:6" x14ac:dyDescent="0.3">
      <c r="A17" s="108" t="s">
        <v>172</v>
      </c>
      <c r="B17" s="29">
        <f>SUM(D10:D11)</f>
        <v>0</v>
      </c>
      <c r="C17"/>
      <c r="D17"/>
      <c r="E17"/>
      <c r="F17"/>
    </row>
    <row r="18" spans="1:6" ht="15" thickBot="1" x14ac:dyDescent="0.35">
      <c r="A18" s="109" t="s">
        <v>173</v>
      </c>
      <c r="B18" s="110">
        <f>SUM(E10:E11)</f>
        <v>0</v>
      </c>
      <c r="C18"/>
      <c r="D18"/>
      <c r="E18"/>
      <c r="F18"/>
    </row>
    <row r="19" spans="1:6" ht="15" thickBot="1" x14ac:dyDescent="0.35">
      <c r="A19"/>
      <c r="B19"/>
      <c r="C19"/>
      <c r="D19"/>
      <c r="E19"/>
      <c r="F19"/>
    </row>
    <row r="20" spans="1:6" ht="14.55" customHeight="1" x14ac:dyDescent="0.3">
      <c r="A20" s="750" t="s">
        <v>174</v>
      </c>
      <c r="B20" s="751"/>
      <c r="C20"/>
      <c r="D20"/>
      <c r="E20"/>
      <c r="F20"/>
    </row>
    <row r="21" spans="1:6" x14ac:dyDescent="0.3">
      <c r="A21" s="108" t="s">
        <v>175</v>
      </c>
      <c r="B21" s="111">
        <v>0</v>
      </c>
      <c r="C21"/>
      <c r="D21"/>
      <c r="E21"/>
      <c r="F21"/>
    </row>
    <row r="22" spans="1:6" x14ac:dyDescent="0.3">
      <c r="A22" s="108" t="s">
        <v>176</v>
      </c>
      <c r="B22" s="111">
        <v>0</v>
      </c>
      <c r="C22"/>
      <c r="D22"/>
      <c r="E22"/>
      <c r="F22"/>
    </row>
    <row r="23" spans="1:6" x14ac:dyDescent="0.3">
      <c r="A23" s="108" t="s">
        <v>177</v>
      </c>
      <c r="B23" s="111">
        <v>0</v>
      </c>
      <c r="C23"/>
      <c r="D23"/>
      <c r="E23"/>
      <c r="F23"/>
    </row>
    <row r="24" spans="1:6" ht="15" thickBot="1" x14ac:dyDescent="0.35">
      <c r="A24" s="109" t="s">
        <v>217</v>
      </c>
      <c r="B24" s="112">
        <v>0</v>
      </c>
      <c r="C24"/>
      <c r="D24" s="276"/>
      <c r="E24"/>
      <c r="F24"/>
    </row>
    <row r="25" spans="1:6" ht="15" thickBot="1" x14ac:dyDescent="0.35">
      <c r="A25"/>
      <c r="B25"/>
      <c r="C25"/>
      <c r="D25"/>
      <c r="E25"/>
      <c r="F25"/>
    </row>
    <row r="26" spans="1:6" x14ac:dyDescent="0.3">
      <c r="A26" s="745" t="s">
        <v>178</v>
      </c>
      <c r="B26" s="746"/>
      <c r="C26" s="746"/>
      <c r="D26" s="747"/>
      <c r="E26"/>
      <c r="F26"/>
    </row>
    <row r="27" spans="1:6" s="3" customFormat="1" ht="43.2" x14ac:dyDescent="0.3">
      <c r="A27" s="738" t="s">
        <v>179</v>
      </c>
      <c r="B27" s="739"/>
      <c r="C27" s="133" t="s">
        <v>180</v>
      </c>
      <c r="D27" s="130" t="s">
        <v>181</v>
      </c>
      <c r="E27" s="37"/>
      <c r="F27" s="37"/>
    </row>
    <row r="28" spans="1:6" x14ac:dyDescent="0.3">
      <c r="A28" s="740" t="s">
        <v>182</v>
      </c>
      <c r="B28" s="741"/>
      <c r="C28" s="134">
        <f>'Budget &amp; Exp Details'!W353</f>
        <v>0</v>
      </c>
      <c r="D28" s="113">
        <f>'Budget &amp; Exp Details'!T353</f>
        <v>0</v>
      </c>
      <c r="E28"/>
      <c r="F28"/>
    </row>
    <row r="29" spans="1:6" x14ac:dyDescent="0.3">
      <c r="A29" s="740" t="s">
        <v>132</v>
      </c>
      <c r="B29" s="742"/>
      <c r="C29" s="36">
        <f>'Budget &amp; Exp Details'!W354</f>
        <v>0</v>
      </c>
      <c r="D29" s="113">
        <f>'Budget &amp; Exp Details'!T354</f>
        <v>0</v>
      </c>
      <c r="E29"/>
      <c r="F29"/>
    </row>
    <row r="30" spans="1:6" ht="15" thickBot="1" x14ac:dyDescent="0.35">
      <c r="A30" s="743" t="s">
        <v>183</v>
      </c>
      <c r="B30" s="744"/>
      <c r="C30" s="132">
        <f>SUM(C28-C29)</f>
        <v>0</v>
      </c>
      <c r="D30" s="114">
        <f>SUM(D28-D29)</f>
        <v>0</v>
      </c>
      <c r="E30"/>
      <c r="F30"/>
    </row>
    <row r="31" spans="1:6" x14ac:dyDescent="0.3">
      <c r="A31"/>
      <c r="B31"/>
      <c r="C31"/>
      <c r="D31"/>
    </row>
    <row r="32" spans="1:6" x14ac:dyDescent="0.3">
      <c r="A32"/>
      <c r="B32"/>
      <c r="C32"/>
      <c r="D32"/>
    </row>
    <row r="33" spans="1:6" x14ac:dyDescent="0.3">
      <c r="A33" t="s">
        <v>184</v>
      </c>
      <c r="B33"/>
      <c r="C33"/>
      <c r="D33"/>
      <c r="E33"/>
      <c r="F33"/>
    </row>
    <row r="34" spans="1:6" x14ac:dyDescent="0.3">
      <c r="A34"/>
      <c r="B34"/>
      <c r="C34"/>
      <c r="D34"/>
      <c r="E34"/>
      <c r="F34"/>
    </row>
    <row r="35" spans="1:6" x14ac:dyDescent="0.3">
      <c r="A35"/>
      <c r="B35"/>
      <c r="C35"/>
      <c r="D35"/>
      <c r="E35"/>
      <c r="F35"/>
    </row>
    <row r="36" spans="1:6" x14ac:dyDescent="0.3">
      <c r="A36"/>
      <c r="B36"/>
      <c r="C36"/>
      <c r="D36"/>
      <c r="E36"/>
      <c r="F36"/>
    </row>
    <row r="37" spans="1:6" x14ac:dyDescent="0.3">
      <c r="A37"/>
      <c r="B37"/>
      <c r="C37"/>
      <c r="D37"/>
      <c r="E37"/>
      <c r="F37"/>
    </row>
  </sheetData>
  <sheetProtection algorithmName="SHA-512" hashValue="PU3jXjriLYJgNGQvPuvtEgtqylX8xXF3mxclJ/wreR/Vwx9j8LwzzpKHYzklUOg+uri67dnCODiP5ns4RckFhw==" saltValue="yxHl8BaGHBRBOJ37y+yWiA==" spinCount="100000" sheet="1"/>
  <protectedRanges>
    <protectedRange algorithmName="SHA-512" hashValue="QagEQ6cAXaSoCbaA23lB2PaXoWjNMcdIOmcBWCdZW+VzydZoUizNS8eP+TOPABS4R8lUcrBq4sT9rD/QSN4kVw==" saltValue="E5yTawRatV7G/0738ybKxA==" spinCount="100000" sqref="B15:B18" name="Summary"/>
    <protectedRange algorithmName="SHA-512" hashValue="TDi6uoFyUSAjWCWQ48LNK5fGmUS3s/tL24w1xNtWQfQrwM1+k/Xj3WjEFW00adtEVgUh7q5TnLyNq3+CdqzWJg==" saltValue="8tkpvc5a3fo6O772tYlAFQ==" spinCount="100000" sqref="C10:E12" name="Cost Category"/>
  </protectedRanges>
  <mergeCells count="14">
    <mergeCell ref="A14:B14"/>
    <mergeCell ref="A20:B20"/>
    <mergeCell ref="A1:F1"/>
    <mergeCell ref="B2:F2"/>
    <mergeCell ref="B3:F3"/>
    <mergeCell ref="B4:F4"/>
    <mergeCell ref="B5:F5"/>
    <mergeCell ref="B6:F6"/>
    <mergeCell ref="B7:F7"/>
    <mergeCell ref="A27:B27"/>
    <mergeCell ref="A28:B28"/>
    <mergeCell ref="A29:B29"/>
    <mergeCell ref="A30:B30"/>
    <mergeCell ref="A26:D26"/>
  </mergeCells>
  <conditionalFormatting sqref="C10">
    <cfRule type="cellIs" dxfId="0" priority="1" operator="lessThan">
      <formula>0</formula>
    </cfRule>
  </conditionalFormatting>
  <dataValidations count="1">
    <dataValidation type="list" showInputMessage="1" promptTitle="Status" prompt="Only select &quot;Final&quot; status from the Status dropdown list when you are preparing the Final FSR." sqref="B7:F7" xr:uid="{E50644CD-9309-42EB-8689-1857A60CCA3B}">
      <formula1>Status</formula1>
    </dataValidation>
  </dataValidations>
  <printOptions horizontalCentered="1"/>
  <pageMargins left="0.25" right="0.25" top="1" bottom="0.5" header="0.3" footer="0.3"/>
  <pageSetup orientation="portrait"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7765-7299-483A-9D89-6C00A84B3277}">
  <sheetPr codeName="Sheet8"/>
  <dimension ref="A1:G7"/>
  <sheetViews>
    <sheetView workbookViewId="0">
      <selection activeCell="E12" sqref="E12"/>
    </sheetView>
  </sheetViews>
  <sheetFormatPr defaultRowHeight="14.4" x14ac:dyDescent="0.3"/>
  <cols>
    <col min="1" max="1" width="13.77734375" bestFit="1" customWidth="1"/>
  </cols>
  <sheetData>
    <row r="1" spans="1:7" x14ac:dyDescent="0.3">
      <c r="A1" s="135" t="s">
        <v>214</v>
      </c>
      <c r="C1" s="135" t="s">
        <v>215</v>
      </c>
    </row>
    <row r="2" spans="1:7" x14ac:dyDescent="0.3">
      <c r="C2" t="s">
        <v>210</v>
      </c>
    </row>
    <row r="3" spans="1:7" x14ac:dyDescent="0.3">
      <c r="A3" t="s">
        <v>209</v>
      </c>
      <c r="C3" t="s">
        <v>3</v>
      </c>
    </row>
    <row r="6" spans="1:7" s="137" customFormat="1" ht="89.55" customHeight="1" x14ac:dyDescent="0.3">
      <c r="A6" s="763" t="s">
        <v>216</v>
      </c>
      <c r="B6" s="763"/>
      <c r="C6" s="763"/>
      <c r="D6" s="763"/>
      <c r="E6" s="763"/>
      <c r="F6" s="763"/>
      <c r="G6" s="763"/>
    </row>
    <row r="7" spans="1:7" x14ac:dyDescent="0.3">
      <c r="A7" s="136"/>
      <c r="B7" s="136"/>
      <c r="C7" s="136"/>
      <c r="D7" s="136"/>
      <c r="E7" s="136"/>
      <c r="F7" s="136"/>
      <c r="G7" s="136"/>
    </row>
  </sheetData>
  <sheetProtection algorithmName="SHA-512" hashValue="J1p/V6PHi6H7YOE2hfHrEw5Po/r3dNJ2qABr0fYVPTyZq0kdoIh4Bo6tNRTWrpPMUrWdPPG8GepI6O3+z/mXSg==" saltValue="nz8B8itMKpFK0h9RzczmdQ==" spinCount="100000" sheet="1" objects="1" scenarios="1"/>
  <mergeCells count="1">
    <mergeCell ref="A6:G6"/>
  </mergeCells>
  <pageMargins left="0.7" right="0.7" top="0.75" bottom="0.75" header="0.3" footer="0.3"/>
  <pageSetup orientation="portrait" r:id="rId1"/>
  <headerFooter>
    <oddHeader>&amp;LProgram Indirect Costs (B6 Cost Category)&amp;C&amp;[File]&amp;RDropdown</oddHeader>
    <oddFooter>&amp;LGrant_Financial_Reporting_Package_workingcopy.xlsx&amp;R5/30/2023  11:27:21 AM</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autoPageBreaks="0" fitToPage="1"/>
  </sheetPr>
  <dimension ref="A1:H52"/>
  <sheetViews>
    <sheetView zoomScaleNormal="100" zoomScalePageLayoutView="78" workbookViewId="0">
      <pane xSplit="3" ySplit="7" topLeftCell="D8" activePane="bottomRight" state="frozen"/>
      <selection sqref="A1:F2"/>
      <selection pane="topRight" sqref="A1:F2"/>
      <selection pane="bottomLeft" sqref="A1:F2"/>
      <selection pane="bottomRight" sqref="A1:F2"/>
    </sheetView>
  </sheetViews>
  <sheetFormatPr defaultColWidth="8.77734375" defaultRowHeight="14.4" x14ac:dyDescent="0.3"/>
  <cols>
    <col min="1" max="1" width="18.77734375" customWidth="1"/>
    <col min="2" max="2" width="10.21875" customWidth="1"/>
    <col min="3" max="3" width="24.77734375" customWidth="1"/>
    <col min="4" max="5" width="16.5546875" style="6" customWidth="1"/>
    <col min="6" max="6" width="12.5546875" style="6" hidden="1" customWidth="1"/>
    <col min="7" max="7" width="16.5546875" style="6" customWidth="1"/>
    <col min="8" max="8" width="10.21875" customWidth="1"/>
  </cols>
  <sheetData>
    <row r="1" spans="1:8" x14ac:dyDescent="0.3">
      <c r="A1" s="745" t="s">
        <v>185</v>
      </c>
      <c r="B1" s="767"/>
      <c r="C1" s="767"/>
      <c r="D1" s="767"/>
      <c r="E1" s="767"/>
      <c r="F1" s="767"/>
      <c r="G1" s="767"/>
      <c r="H1" s="747"/>
    </row>
    <row r="2" spans="1:8" x14ac:dyDescent="0.3">
      <c r="A2" s="54" t="s">
        <v>158</v>
      </c>
      <c r="B2" s="768">
        <f>FSR!B2:E2</f>
        <v>0</v>
      </c>
      <c r="C2" s="768"/>
      <c r="D2" s="768"/>
      <c r="E2" s="768"/>
      <c r="F2" s="768"/>
      <c r="G2" s="768"/>
      <c r="H2" s="769"/>
    </row>
    <row r="3" spans="1:8" x14ac:dyDescent="0.3">
      <c r="A3" s="54" t="s">
        <v>0</v>
      </c>
      <c r="B3" s="768">
        <f>FSR!B3:E3</f>
        <v>0</v>
      </c>
      <c r="C3" s="768"/>
      <c r="D3" s="768"/>
      <c r="E3" s="768"/>
      <c r="F3" s="768"/>
      <c r="G3" s="768"/>
      <c r="H3" s="769"/>
    </row>
    <row r="4" spans="1:8" x14ac:dyDescent="0.3">
      <c r="A4" s="54" t="s">
        <v>159</v>
      </c>
      <c r="B4" s="768">
        <f>FSR!B4:E4</f>
        <v>0</v>
      </c>
      <c r="C4" s="768"/>
      <c r="D4" s="768"/>
      <c r="E4" s="768"/>
      <c r="F4" s="768"/>
      <c r="G4" s="768"/>
      <c r="H4" s="769"/>
    </row>
    <row r="5" spans="1:8" ht="15" thickBot="1" x14ac:dyDescent="0.35">
      <c r="A5" s="55" t="s">
        <v>160</v>
      </c>
      <c r="B5" s="770">
        <f>FSR!B5:E5</f>
        <v>0</v>
      </c>
      <c r="C5" s="770"/>
      <c r="D5" s="770"/>
      <c r="E5" s="770"/>
      <c r="F5" s="770"/>
      <c r="G5" s="770"/>
      <c r="H5" s="771"/>
    </row>
    <row r="6" spans="1:8" ht="15" thickBot="1" x14ac:dyDescent="0.35"/>
    <row r="7" spans="1:8" ht="31.5" customHeight="1" thickBot="1" x14ac:dyDescent="0.35">
      <c r="A7" s="45" t="s">
        <v>186</v>
      </c>
      <c r="B7" s="47" t="s">
        <v>187</v>
      </c>
      <c r="C7" s="47" t="s">
        <v>188</v>
      </c>
      <c r="D7" s="47" t="s">
        <v>5</v>
      </c>
      <c r="E7" s="131" t="s">
        <v>165</v>
      </c>
      <c r="F7" s="48" t="s">
        <v>189</v>
      </c>
      <c r="G7" s="47" t="s">
        <v>57</v>
      </c>
      <c r="H7" s="46" t="s">
        <v>166</v>
      </c>
    </row>
    <row r="8" spans="1:8" x14ac:dyDescent="0.3">
      <c r="A8" s="56" t="s">
        <v>190</v>
      </c>
      <c r="B8" s="59"/>
      <c r="C8" s="58"/>
      <c r="D8" s="57"/>
      <c r="E8" s="57"/>
      <c r="F8" s="57"/>
      <c r="G8" s="57"/>
      <c r="H8" s="43"/>
    </row>
    <row r="9" spans="1:8" ht="28.8" x14ac:dyDescent="0.3">
      <c r="A9" s="7" t="s">
        <v>8</v>
      </c>
      <c r="B9" s="8" t="s">
        <v>191</v>
      </c>
      <c r="C9" s="94" t="s">
        <v>9</v>
      </c>
      <c r="D9" s="72">
        <f>'Budget Summary'!F11</f>
        <v>0</v>
      </c>
      <c r="E9" s="34">
        <f>'Budget &amp; Exp Details'!W33</f>
        <v>0</v>
      </c>
      <c r="F9" s="10"/>
      <c r="G9" s="9">
        <f>'Budget &amp; Exp Details'!T33</f>
        <v>0</v>
      </c>
      <c r="H9" s="44" t="e">
        <f>G9/D9</f>
        <v>#DIV/0!</v>
      </c>
    </row>
    <row r="10" spans="1:8" ht="28.8" x14ac:dyDescent="0.3">
      <c r="A10" s="7" t="s">
        <v>10</v>
      </c>
      <c r="B10" s="8" t="s">
        <v>191</v>
      </c>
      <c r="C10" s="94" t="s">
        <v>192</v>
      </c>
      <c r="D10" s="72">
        <f>'Budget Summary'!F12</f>
        <v>0</v>
      </c>
      <c r="E10" s="34">
        <f>'Budget &amp; Exp Details'!W93</f>
        <v>0</v>
      </c>
      <c r="F10" s="10"/>
      <c r="G10" s="9">
        <f>'Budget &amp; Exp Details'!T93</f>
        <v>0</v>
      </c>
      <c r="H10" s="44" t="e">
        <f t="shared" ref="H10:H30" si="0">G10/D10</f>
        <v>#DIV/0!</v>
      </c>
    </row>
    <row r="11" spans="1:8" x14ac:dyDescent="0.3">
      <c r="A11" s="7" t="s">
        <v>12</v>
      </c>
      <c r="B11" s="8" t="s">
        <v>191</v>
      </c>
      <c r="C11" s="94" t="s">
        <v>193</v>
      </c>
      <c r="D11" s="72">
        <f>'Budget Summary'!F13</f>
        <v>0</v>
      </c>
      <c r="E11" s="34">
        <f>'Budget &amp; Exp Details'!W119</f>
        <v>0</v>
      </c>
      <c r="F11" s="10"/>
      <c r="G11" s="9">
        <f>'Budget &amp; Exp Details'!T119</f>
        <v>0</v>
      </c>
      <c r="H11" s="44" t="e">
        <f t="shared" si="0"/>
        <v>#DIV/0!</v>
      </c>
    </row>
    <row r="12" spans="1:8" x14ac:dyDescent="0.3">
      <c r="A12" s="49" t="s">
        <v>194</v>
      </c>
      <c r="B12" s="61"/>
      <c r="C12" s="74"/>
      <c r="D12" s="71"/>
      <c r="E12" s="71"/>
      <c r="F12" s="66"/>
      <c r="G12" s="71"/>
      <c r="H12" s="67"/>
    </row>
    <row r="13" spans="1:8" ht="28.8" x14ac:dyDescent="0.3">
      <c r="A13" s="7" t="s">
        <v>15</v>
      </c>
      <c r="B13" s="8" t="s">
        <v>168</v>
      </c>
      <c r="C13" s="94" t="s">
        <v>16</v>
      </c>
      <c r="D13" s="72">
        <f>'Budget Summary'!F15</f>
        <v>0</v>
      </c>
      <c r="E13" s="34">
        <f>'Budget &amp; Exp Details'!W73</f>
        <v>0</v>
      </c>
      <c r="F13" s="10"/>
      <c r="G13" s="9">
        <f>'Budget &amp; Exp Details'!T73</f>
        <v>0</v>
      </c>
      <c r="H13" s="44" t="e">
        <f t="shared" si="0"/>
        <v>#DIV/0!</v>
      </c>
    </row>
    <row r="14" spans="1:8" ht="28.8" x14ac:dyDescent="0.3">
      <c r="A14" s="7" t="s">
        <v>17</v>
      </c>
      <c r="B14" s="8" t="s">
        <v>168</v>
      </c>
      <c r="C14" s="94" t="s">
        <v>192</v>
      </c>
      <c r="D14" s="72">
        <f>'Budget Summary'!F16</f>
        <v>0</v>
      </c>
      <c r="E14" s="34">
        <f>'Budget &amp; Exp Details'!W108</f>
        <v>0</v>
      </c>
      <c r="F14" s="10"/>
      <c r="G14" s="9">
        <f>'Budget &amp; Exp Details'!T108</f>
        <v>0</v>
      </c>
      <c r="H14" s="44" t="e">
        <f t="shared" si="0"/>
        <v>#DIV/0!</v>
      </c>
    </row>
    <row r="15" spans="1:8" x14ac:dyDescent="0.3">
      <c r="A15" s="7" t="s">
        <v>18</v>
      </c>
      <c r="B15" s="8" t="s">
        <v>168</v>
      </c>
      <c r="C15" s="94" t="s">
        <v>19</v>
      </c>
      <c r="D15" s="72">
        <f>'Budget Summary'!F17</f>
        <v>0</v>
      </c>
      <c r="E15" s="34">
        <f>'Budget &amp; Exp Details'!W146</f>
        <v>0</v>
      </c>
      <c r="F15" s="10"/>
      <c r="G15" s="9">
        <f>'Budget &amp; Exp Details'!T146</f>
        <v>0</v>
      </c>
      <c r="H15" s="44" t="e">
        <f t="shared" si="0"/>
        <v>#DIV/0!</v>
      </c>
    </row>
    <row r="16" spans="1:8" x14ac:dyDescent="0.3">
      <c r="A16" s="7" t="s">
        <v>20</v>
      </c>
      <c r="B16" s="8" t="s">
        <v>168</v>
      </c>
      <c r="C16" s="94" t="s">
        <v>113</v>
      </c>
      <c r="D16" s="72">
        <f>'Budget Summary'!F18</f>
        <v>0</v>
      </c>
      <c r="E16" s="34">
        <f>'Budget &amp; Exp Details'!W162</f>
        <v>0</v>
      </c>
      <c r="F16" s="10"/>
      <c r="G16" s="9">
        <f>'Budget &amp; Exp Details'!T162</f>
        <v>0</v>
      </c>
      <c r="H16" s="44" t="e">
        <f t="shared" si="0"/>
        <v>#DIV/0!</v>
      </c>
    </row>
    <row r="17" spans="1:8" x14ac:dyDescent="0.3">
      <c r="A17" s="7" t="s">
        <v>22</v>
      </c>
      <c r="B17" s="8" t="s">
        <v>168</v>
      </c>
      <c r="C17" s="94" t="s">
        <v>23</v>
      </c>
      <c r="D17" s="72">
        <f>'Budget Summary'!F19</f>
        <v>0</v>
      </c>
      <c r="E17" s="34">
        <f>'Budget &amp; Exp Details'!W178</f>
        <v>0</v>
      </c>
      <c r="F17" s="10"/>
      <c r="G17" s="9">
        <f>'Budget &amp; Exp Details'!T178</f>
        <v>0</v>
      </c>
      <c r="H17" s="44" t="e">
        <f t="shared" si="0"/>
        <v>#DIV/0!</v>
      </c>
    </row>
    <row r="18" spans="1:8" x14ac:dyDescent="0.3">
      <c r="A18" s="7" t="s">
        <v>24</v>
      </c>
      <c r="B18" s="8" t="s">
        <v>168</v>
      </c>
      <c r="C18" s="94" t="s">
        <v>195</v>
      </c>
      <c r="D18" s="72">
        <f>'Budget Summary'!F20</f>
        <v>0</v>
      </c>
      <c r="E18" s="34">
        <f>'Budget &amp; Exp Details'!W126</f>
        <v>0</v>
      </c>
      <c r="F18" s="10"/>
      <c r="G18" s="9">
        <f>'Budget &amp; Exp Details'!T126</f>
        <v>0</v>
      </c>
      <c r="H18" s="44" t="e">
        <f t="shared" si="0"/>
        <v>#DIV/0!</v>
      </c>
    </row>
    <row r="19" spans="1:8" x14ac:dyDescent="0.3">
      <c r="A19" s="62" t="s">
        <v>196</v>
      </c>
      <c r="B19" s="63"/>
      <c r="C19" s="64"/>
      <c r="D19" s="65"/>
      <c r="E19" s="65"/>
      <c r="F19" s="66"/>
      <c r="G19" s="65"/>
      <c r="H19" s="67"/>
    </row>
    <row r="20" spans="1:8" x14ac:dyDescent="0.3">
      <c r="A20" s="12" t="s">
        <v>27</v>
      </c>
      <c r="B20" s="13" t="s">
        <v>168</v>
      </c>
      <c r="C20" s="94" t="s">
        <v>119</v>
      </c>
      <c r="D20" s="72">
        <f>'Budget Summary'!F22</f>
        <v>0</v>
      </c>
      <c r="E20" s="34">
        <f>'Budget &amp; Exp Details'!W198</f>
        <v>0</v>
      </c>
      <c r="F20" s="10"/>
      <c r="G20" s="9">
        <f>'Budget &amp; Exp Details'!T198</f>
        <v>0</v>
      </c>
      <c r="H20" s="44" t="e">
        <f t="shared" si="0"/>
        <v>#DIV/0!</v>
      </c>
    </row>
    <row r="21" spans="1:8" ht="28.8" x14ac:dyDescent="0.3">
      <c r="A21" s="12" t="s">
        <v>29</v>
      </c>
      <c r="B21" s="13" t="s">
        <v>168</v>
      </c>
      <c r="C21" s="94" t="s">
        <v>30</v>
      </c>
      <c r="D21" s="72">
        <f>'Budget Summary'!F23</f>
        <v>0</v>
      </c>
      <c r="E21" s="34">
        <f>'Budget &amp; Exp Details'!W214</f>
        <v>0</v>
      </c>
      <c r="F21" s="10"/>
      <c r="G21" s="9">
        <f>'Budget &amp; Exp Details'!T214</f>
        <v>0</v>
      </c>
      <c r="H21" s="44" t="e">
        <f t="shared" si="0"/>
        <v>#DIV/0!</v>
      </c>
    </row>
    <row r="22" spans="1:8" ht="43.2" x14ac:dyDescent="0.3">
      <c r="A22" s="12" t="s">
        <v>31</v>
      </c>
      <c r="B22" s="13" t="s">
        <v>168</v>
      </c>
      <c r="C22" s="94" t="s">
        <v>32</v>
      </c>
      <c r="D22" s="72">
        <f>'Budget Summary'!F24</f>
        <v>0</v>
      </c>
      <c r="E22" s="34">
        <f>'Budget &amp; Exp Details'!W230</f>
        <v>0</v>
      </c>
      <c r="F22" s="10"/>
      <c r="G22" s="9">
        <f>'Budget &amp; Exp Details'!T230</f>
        <v>0</v>
      </c>
      <c r="H22" s="44" t="e">
        <f t="shared" si="0"/>
        <v>#DIV/0!</v>
      </c>
    </row>
    <row r="23" spans="1:8" ht="28.8" x14ac:dyDescent="0.3">
      <c r="A23" s="12" t="s">
        <v>33</v>
      </c>
      <c r="B23" s="13" t="s">
        <v>168</v>
      </c>
      <c r="C23" s="94" t="s">
        <v>34</v>
      </c>
      <c r="D23" s="72">
        <f>'Budget Summary'!F25</f>
        <v>0</v>
      </c>
      <c r="E23" s="34">
        <f>'Budget &amp; Exp Details'!W246</f>
        <v>0</v>
      </c>
      <c r="F23" s="10"/>
      <c r="G23" s="9">
        <f>'Budget &amp; Exp Details'!T246</f>
        <v>0</v>
      </c>
      <c r="H23" s="44" t="e">
        <f t="shared" si="0"/>
        <v>#DIV/0!</v>
      </c>
    </row>
    <row r="24" spans="1:8" x14ac:dyDescent="0.3">
      <c r="A24" s="12" t="s">
        <v>35</v>
      </c>
      <c r="B24" s="13" t="s">
        <v>168</v>
      </c>
      <c r="C24" s="94" t="s">
        <v>36</v>
      </c>
      <c r="D24" s="72">
        <f>'Budget Summary'!F26</f>
        <v>0</v>
      </c>
      <c r="E24" s="34">
        <f>'Budget &amp; Exp Details'!W262</f>
        <v>0</v>
      </c>
      <c r="F24" s="10"/>
      <c r="G24" s="9">
        <f>'Budget &amp; Exp Details'!T262</f>
        <v>0</v>
      </c>
      <c r="H24" s="44" t="e">
        <f t="shared" si="0"/>
        <v>#DIV/0!</v>
      </c>
    </row>
    <row r="25" spans="1:8" x14ac:dyDescent="0.3">
      <c r="A25" s="12" t="s">
        <v>218</v>
      </c>
      <c r="B25" s="13" t="s">
        <v>168</v>
      </c>
      <c r="C25" s="94" t="s">
        <v>219</v>
      </c>
      <c r="D25" s="72">
        <f>'Budget Summary'!F27</f>
        <v>0</v>
      </c>
      <c r="E25" s="34">
        <f>'Budget &amp; Exp Details'!W278</f>
        <v>0</v>
      </c>
      <c r="F25" s="10"/>
      <c r="G25" s="9">
        <f>'Budget &amp; Exp Details'!T262</f>
        <v>0</v>
      </c>
      <c r="H25" s="44" t="e">
        <f t="shared" si="0"/>
        <v>#DIV/0!</v>
      </c>
    </row>
    <row r="26" spans="1:8" x14ac:dyDescent="0.3">
      <c r="A26" s="12" t="s">
        <v>37</v>
      </c>
      <c r="B26" s="13" t="s">
        <v>168</v>
      </c>
      <c r="C26" s="94" t="s">
        <v>38</v>
      </c>
      <c r="D26" s="72">
        <f>'Budget Summary'!F28</f>
        <v>0</v>
      </c>
      <c r="E26" s="34">
        <f>'Budget &amp; Exp Details'!W278</f>
        <v>0</v>
      </c>
      <c r="F26" s="14"/>
      <c r="G26" s="9">
        <f>'Budget &amp; Exp Details'!T278</f>
        <v>0</v>
      </c>
      <c r="H26" s="44" t="e">
        <f t="shared" si="0"/>
        <v>#DIV/0!</v>
      </c>
    </row>
    <row r="27" spans="1:8" x14ac:dyDescent="0.3">
      <c r="A27" s="12" t="s">
        <v>39</v>
      </c>
      <c r="B27" s="13" t="s">
        <v>168</v>
      </c>
      <c r="C27" s="94" t="s">
        <v>40</v>
      </c>
      <c r="D27" s="72">
        <f>'Budget Summary'!F29</f>
        <v>0</v>
      </c>
      <c r="E27" s="34">
        <f>'Budget &amp; Exp Details'!W310</f>
        <v>0</v>
      </c>
      <c r="F27" s="14"/>
      <c r="G27" s="9">
        <f>'Budget &amp; Exp Details'!T310</f>
        <v>0</v>
      </c>
      <c r="H27" s="44" t="e">
        <f t="shared" si="0"/>
        <v>#DIV/0!</v>
      </c>
    </row>
    <row r="28" spans="1:8" x14ac:dyDescent="0.3">
      <c r="A28" s="12" t="s">
        <v>41</v>
      </c>
      <c r="B28" s="13" t="s">
        <v>168</v>
      </c>
      <c r="C28" s="94" t="s">
        <v>42</v>
      </c>
      <c r="D28" s="72">
        <f>'Budget Summary'!F30</f>
        <v>0</v>
      </c>
      <c r="E28" s="34">
        <f>'Budget &amp; Exp Details'!W326</f>
        <v>0</v>
      </c>
      <c r="F28" s="14"/>
      <c r="G28" s="9">
        <f>'Budget &amp; Exp Details'!T326</f>
        <v>0</v>
      </c>
      <c r="H28" s="44" t="e">
        <f t="shared" si="0"/>
        <v>#DIV/0!</v>
      </c>
    </row>
    <row r="29" spans="1:8" ht="29.4" thickBot="1" x14ac:dyDescent="0.35">
      <c r="A29" s="15" t="s">
        <v>43</v>
      </c>
      <c r="B29" s="16" t="s">
        <v>168</v>
      </c>
      <c r="C29" s="11" t="s">
        <v>44</v>
      </c>
      <c r="D29" s="73">
        <f>'Budget Summary'!F31</f>
        <v>0</v>
      </c>
      <c r="E29" s="35">
        <f>'Budget &amp; Exp Details'!W342</f>
        <v>0</v>
      </c>
      <c r="F29" s="18"/>
      <c r="G29" s="17">
        <f>'Budget &amp; Exp Details'!T342</f>
        <v>0</v>
      </c>
      <c r="H29" s="50" t="e">
        <f t="shared" si="0"/>
        <v>#DIV/0!</v>
      </c>
    </row>
    <row r="30" spans="1:8" s="6" customFormat="1" ht="15" thickBot="1" x14ac:dyDescent="0.35">
      <c r="A30" s="95" t="s">
        <v>197</v>
      </c>
      <c r="B30" s="38"/>
      <c r="C30" s="39"/>
      <c r="D30" s="40">
        <f>SUM(D9:D29)</f>
        <v>0</v>
      </c>
      <c r="E30" s="40">
        <f>SUM(E9:E29)</f>
        <v>0</v>
      </c>
      <c r="F30" s="41">
        <f t="shared" ref="F30:G30" si="1">SUM(F9:F29)</f>
        <v>0</v>
      </c>
      <c r="G30" s="40">
        <f t="shared" si="1"/>
        <v>0</v>
      </c>
      <c r="H30" s="42" t="e">
        <f t="shared" si="0"/>
        <v>#DIV/0!</v>
      </c>
    </row>
    <row r="31" spans="1:8" s="6" customFormat="1" x14ac:dyDescent="0.3">
      <c r="A31" s="19"/>
      <c r="B31" s="20"/>
      <c r="C31" s="21"/>
      <c r="D31" s="22"/>
      <c r="G31" s="23"/>
    </row>
    <row r="32" spans="1:8" s="6" customFormat="1" ht="15" thickBot="1" x14ac:dyDescent="0.35">
      <c r="A32" s="22"/>
      <c r="B32" s="22"/>
      <c r="C32" s="22"/>
    </row>
    <row r="33" spans="1:8" x14ac:dyDescent="0.3">
      <c r="A33" s="772" t="s">
        <v>198</v>
      </c>
      <c r="B33" s="773"/>
      <c r="C33" s="773"/>
      <c r="D33" s="773"/>
      <c r="E33" s="773"/>
      <c r="F33" s="773"/>
      <c r="G33" s="773"/>
      <c r="H33" s="774"/>
    </row>
    <row r="34" spans="1:8" ht="29.4" thickBot="1" x14ac:dyDescent="0.35">
      <c r="A34" s="782" t="s">
        <v>199</v>
      </c>
      <c r="B34" s="783"/>
      <c r="C34" s="121"/>
      <c r="D34" s="122" t="s">
        <v>5</v>
      </c>
      <c r="E34" s="122" t="s">
        <v>200</v>
      </c>
      <c r="F34" s="122" t="s">
        <v>201</v>
      </c>
      <c r="G34" s="122" t="s">
        <v>202</v>
      </c>
      <c r="H34" s="123" t="s">
        <v>203</v>
      </c>
    </row>
    <row r="35" spans="1:8" x14ac:dyDescent="0.3">
      <c r="A35" s="777" t="s">
        <v>167</v>
      </c>
      <c r="B35" s="778"/>
      <c r="C35" s="118"/>
      <c r="D35" s="119">
        <f>SUM(D9:D11)</f>
        <v>0</v>
      </c>
      <c r="E35" s="119">
        <f>SUM(E9:E11)</f>
        <v>0</v>
      </c>
      <c r="F35" s="120">
        <f>SUM(F9:F11)</f>
        <v>0</v>
      </c>
      <c r="G35" s="119">
        <f>SUM(G9:G11)</f>
        <v>0</v>
      </c>
      <c r="H35" s="60" t="e">
        <f t="shared" ref="H35:H38" si="2">G35/D35</f>
        <v>#DIV/0!</v>
      </c>
    </row>
    <row r="36" spans="1:8" ht="14.55" customHeight="1" x14ac:dyDescent="0.3">
      <c r="A36" s="740" t="s">
        <v>204</v>
      </c>
      <c r="B36" s="779"/>
      <c r="C36" s="24"/>
      <c r="D36" s="25">
        <f>SUM(D13:D18)</f>
        <v>0</v>
      </c>
      <c r="E36" s="25">
        <f>SUM(E13:E18)</f>
        <v>0</v>
      </c>
      <c r="F36" s="26">
        <f>SUM(F13:F18)</f>
        <v>0</v>
      </c>
      <c r="G36" s="25">
        <f>SUM(G13:G18)</f>
        <v>0</v>
      </c>
      <c r="H36" s="44" t="e">
        <f t="shared" si="2"/>
        <v>#DIV/0!</v>
      </c>
    </row>
    <row r="37" spans="1:8" ht="15" thickBot="1" x14ac:dyDescent="0.35">
      <c r="A37" s="780" t="s">
        <v>196</v>
      </c>
      <c r="B37" s="781"/>
      <c r="C37" s="51"/>
      <c r="D37" s="52">
        <f>SUM(D20:D29)</f>
        <v>0</v>
      </c>
      <c r="E37" s="52">
        <f>SUM(E20:E29)</f>
        <v>0</v>
      </c>
      <c r="F37" s="53">
        <f>SUM(F20:F29)</f>
        <v>0</v>
      </c>
      <c r="G37" s="52">
        <f>SUM(G20:G29)</f>
        <v>0</v>
      </c>
      <c r="H37" s="50" t="e">
        <f t="shared" si="2"/>
        <v>#DIV/0!</v>
      </c>
    </row>
    <row r="38" spans="1:8" s="6" customFormat="1" ht="15" thickBot="1" x14ac:dyDescent="0.35">
      <c r="A38" s="775" t="s">
        <v>140</v>
      </c>
      <c r="B38" s="776"/>
      <c r="C38" s="69"/>
      <c r="D38" s="40">
        <f>SUM(D35:D37)</f>
        <v>0</v>
      </c>
      <c r="E38" s="68">
        <f t="shared" ref="E38:G38" si="3">SUM(E35:E37)</f>
        <v>0</v>
      </c>
      <c r="F38" s="117">
        <f t="shared" si="3"/>
        <v>0</v>
      </c>
      <c r="G38" s="40">
        <f t="shared" si="3"/>
        <v>0</v>
      </c>
      <c r="H38" s="42" t="e">
        <f t="shared" si="2"/>
        <v>#DIV/0!</v>
      </c>
    </row>
    <row r="40" spans="1:8" x14ac:dyDescent="0.3">
      <c r="A40" s="128" t="s">
        <v>205</v>
      </c>
      <c r="B40" s="764" t="s">
        <v>206</v>
      </c>
      <c r="C40" s="764"/>
      <c r="D40" s="764"/>
      <c r="E40" s="764"/>
      <c r="F40" s="764"/>
      <c r="G40" s="764"/>
      <c r="H40" s="764"/>
    </row>
    <row r="41" spans="1:8" x14ac:dyDescent="0.3">
      <c r="B41" s="764"/>
      <c r="C41" s="764"/>
      <c r="D41" s="764"/>
      <c r="E41" s="764"/>
      <c r="F41" s="764"/>
      <c r="G41" s="764"/>
      <c r="H41" s="764"/>
    </row>
    <row r="42" spans="1:8" x14ac:dyDescent="0.3">
      <c r="B42" s="764"/>
      <c r="C42" s="764"/>
      <c r="D42" s="764"/>
      <c r="E42" s="764"/>
      <c r="F42" s="764"/>
      <c r="G42" s="764"/>
      <c r="H42" s="764"/>
    </row>
    <row r="43" spans="1:8" x14ac:dyDescent="0.3">
      <c r="B43" s="764"/>
      <c r="C43" s="764"/>
      <c r="D43" s="764"/>
      <c r="E43" s="764"/>
      <c r="F43" s="764"/>
      <c r="G43" s="764"/>
      <c r="H43" s="764"/>
    </row>
    <row r="44" spans="1:8" x14ac:dyDescent="0.3">
      <c r="B44" s="765"/>
      <c r="C44" s="765"/>
      <c r="D44" s="765"/>
      <c r="E44" s="765"/>
      <c r="F44" s="765"/>
      <c r="G44" s="765"/>
      <c r="H44" s="765"/>
    </row>
    <row r="45" spans="1:8" x14ac:dyDescent="0.3">
      <c r="B45" s="765"/>
      <c r="C45" s="765"/>
      <c r="D45" s="765"/>
      <c r="E45" s="765"/>
      <c r="F45" s="765"/>
      <c r="G45" s="765"/>
      <c r="H45" s="765"/>
    </row>
    <row r="46" spans="1:8" x14ac:dyDescent="0.3">
      <c r="B46" s="765"/>
      <c r="C46" s="765"/>
      <c r="D46" s="765"/>
      <c r="E46" s="765"/>
      <c r="F46" s="765"/>
      <c r="G46" s="765"/>
      <c r="H46" s="765"/>
    </row>
    <row r="47" spans="1:8" x14ac:dyDescent="0.3">
      <c r="B47" s="765"/>
      <c r="C47" s="765"/>
      <c r="D47" s="765"/>
      <c r="E47" s="765"/>
      <c r="F47" s="765"/>
      <c r="G47" s="765"/>
      <c r="H47" s="765"/>
    </row>
    <row r="48" spans="1:8" x14ac:dyDescent="0.3">
      <c r="B48" s="765"/>
      <c r="C48" s="765"/>
      <c r="D48" s="765"/>
      <c r="E48" s="765"/>
      <c r="F48" s="765"/>
      <c r="G48" s="765"/>
      <c r="H48" s="765"/>
    </row>
    <row r="49" spans="2:8" x14ac:dyDescent="0.3">
      <c r="B49" s="766"/>
      <c r="C49" s="766"/>
      <c r="D49" s="766"/>
      <c r="E49" s="766"/>
      <c r="F49" s="766"/>
      <c r="G49" s="766"/>
      <c r="H49" s="766"/>
    </row>
    <row r="50" spans="2:8" x14ac:dyDescent="0.3">
      <c r="B50" s="766"/>
      <c r="C50" s="766"/>
      <c r="D50" s="766"/>
      <c r="E50" s="766"/>
      <c r="F50" s="766"/>
      <c r="G50" s="766"/>
      <c r="H50" s="766"/>
    </row>
    <row r="51" spans="2:8" x14ac:dyDescent="0.3">
      <c r="B51" s="766"/>
      <c r="C51" s="766"/>
      <c r="D51" s="766"/>
      <c r="E51" s="766"/>
      <c r="F51" s="766"/>
      <c r="G51" s="766"/>
      <c r="H51" s="766"/>
    </row>
    <row r="52" spans="2:8" x14ac:dyDescent="0.3">
      <c r="B52" s="766"/>
      <c r="C52" s="766"/>
      <c r="D52" s="766"/>
      <c r="E52" s="766"/>
      <c r="F52" s="766"/>
      <c r="G52" s="766"/>
      <c r="H52" s="766"/>
    </row>
  </sheetData>
  <sheetProtection algorithmName="SHA-512" hashValue="bD6gpfk40xPGDQEZYp7xmm0CsibcLecFYph+xad/1pMWlFgXTGcFpGXSwGK+6RYUkfpkh0LXUPAW9T6Vxg+g8A==" saltValue="7h3RrSUpHKiGz8H9Q1Ofig==" spinCount="100000" sheet="1" objects="1" scenarios="1"/>
  <protectedRanges>
    <protectedRange algorithmName="SHA-512" hashValue="ywQvNTWRRinjG/BjVAvIifjvf0qcGhf6I7mrQgEBkfSmgOhVknWC49ereV+UFo6OXi1N3iHbI4ebcByfBFab9w==" saltValue="Z/L0CBzvTbCfKRm5dLB6Hw==" spinCount="100000" sqref="B2:G5" name="Title"/>
    <protectedRange algorithmName="SHA-512" hashValue="lu449GS3WmOsSN3FZb/mQtyReSym/88O3ckYGhp1gyHX7kTMo5w56cNvf11hYD8qHqx71KWCdop7WGNg+ItzqQ==" saltValue="c8buA6skZffmL9VaYzEzOA==" spinCount="100000" sqref="A36:B36" name="Draw Details"/>
  </protectedRanges>
  <mergeCells count="12">
    <mergeCell ref="B40:H52"/>
    <mergeCell ref="A1:H1"/>
    <mergeCell ref="B2:H2"/>
    <mergeCell ref="B3:H3"/>
    <mergeCell ref="B4:H4"/>
    <mergeCell ref="B5:H5"/>
    <mergeCell ref="A33:H33"/>
    <mergeCell ref="A38:B38"/>
    <mergeCell ref="A35:B35"/>
    <mergeCell ref="A36:B36"/>
    <mergeCell ref="A37:B37"/>
    <mergeCell ref="A34:B34"/>
  </mergeCells>
  <printOptions horizontalCentered="1"/>
  <pageMargins left="0.45" right="0.45" top="1" bottom="0.25" header="0.3" footer="0.25"/>
  <pageSetup scale="85" orientation="portrait" r:id="rId1"/>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autoPageBreaks="0"/>
  </sheetPr>
  <dimension ref="A1:H38"/>
  <sheetViews>
    <sheetView zoomScaleNormal="100" zoomScalePageLayoutView="78" workbookViewId="0">
      <pane xSplit="1" ySplit="7" topLeftCell="B8" activePane="bottomRight" state="frozen"/>
      <selection sqref="A1:D2"/>
      <selection pane="topRight" sqref="A1:D2"/>
      <selection pane="bottomLeft" sqref="A1:D2"/>
      <selection pane="bottomRight" sqref="A1:F2"/>
    </sheetView>
  </sheetViews>
  <sheetFormatPr defaultColWidth="8.77734375" defaultRowHeight="14.4" x14ac:dyDescent="0.3"/>
  <cols>
    <col min="1" max="1" width="19.44140625" customWidth="1"/>
    <col min="2" max="2" width="11.21875" customWidth="1"/>
    <col min="3" max="3" width="43.77734375" customWidth="1"/>
    <col min="4" max="4" width="14.5546875" customWidth="1"/>
    <col min="5" max="5" width="11.44140625" hidden="1" customWidth="1"/>
    <col min="6" max="6" width="14.5546875" customWidth="1"/>
  </cols>
  <sheetData>
    <row r="1" spans="1:6" x14ac:dyDescent="0.3">
      <c r="A1" s="745" t="s">
        <v>207</v>
      </c>
      <c r="B1" s="746"/>
      <c r="C1" s="746"/>
      <c r="D1" s="746"/>
      <c r="E1" s="746"/>
      <c r="F1" s="752"/>
    </row>
    <row r="2" spans="1:6" x14ac:dyDescent="0.3">
      <c r="A2" s="54" t="s">
        <v>158</v>
      </c>
      <c r="B2" s="784">
        <f>'FSR Details'!B2</f>
        <v>0</v>
      </c>
      <c r="C2" s="785"/>
      <c r="D2" s="785"/>
      <c r="E2" s="785"/>
      <c r="F2" s="786"/>
    </row>
    <row r="3" spans="1:6" x14ac:dyDescent="0.3">
      <c r="A3" s="54" t="s">
        <v>0</v>
      </c>
      <c r="B3" s="784">
        <f>'FSR Details'!B3</f>
        <v>0</v>
      </c>
      <c r="C3" s="785"/>
      <c r="D3" s="785"/>
      <c r="E3" s="785"/>
      <c r="F3" s="786"/>
    </row>
    <row r="4" spans="1:6" x14ac:dyDescent="0.3">
      <c r="A4" s="54" t="s">
        <v>159</v>
      </c>
      <c r="B4" s="784">
        <f>'FSR Details'!B4</f>
        <v>0</v>
      </c>
      <c r="C4" s="785"/>
      <c r="D4" s="785"/>
      <c r="E4" s="785"/>
      <c r="F4" s="786"/>
    </row>
    <row r="5" spans="1:6" ht="15" thickBot="1" x14ac:dyDescent="0.35">
      <c r="A5" s="55" t="s">
        <v>160</v>
      </c>
      <c r="B5" s="787">
        <f>'FSR Details'!B5</f>
        <v>0</v>
      </c>
      <c r="C5" s="788"/>
      <c r="D5" s="788"/>
      <c r="E5" s="788"/>
      <c r="F5" s="789"/>
    </row>
    <row r="6" spans="1:6" ht="15" thickBot="1" x14ac:dyDescent="0.35">
      <c r="A6" s="78"/>
      <c r="F6" s="78"/>
    </row>
    <row r="7" spans="1:6" s="27" customFormat="1" ht="29.4" thickBot="1" x14ac:dyDescent="0.35">
      <c r="A7" s="75" t="s">
        <v>186</v>
      </c>
      <c r="B7" s="76" t="s">
        <v>187</v>
      </c>
      <c r="C7" s="76" t="s">
        <v>188</v>
      </c>
      <c r="D7" s="76" t="s">
        <v>165</v>
      </c>
      <c r="E7" s="70" t="s">
        <v>189</v>
      </c>
      <c r="F7" s="77" t="s">
        <v>57</v>
      </c>
    </row>
    <row r="8" spans="1:6" x14ac:dyDescent="0.3">
      <c r="A8" s="79" t="s">
        <v>190</v>
      </c>
      <c r="B8" s="80"/>
      <c r="C8" s="80"/>
      <c r="D8" s="80"/>
      <c r="E8" s="80"/>
      <c r="F8" s="81"/>
    </row>
    <row r="9" spans="1:6" x14ac:dyDescent="0.3">
      <c r="A9" s="12" t="s">
        <v>8</v>
      </c>
      <c r="B9" s="28" t="s">
        <v>191</v>
      </c>
      <c r="C9" s="94" t="s">
        <v>9</v>
      </c>
      <c r="D9" s="4">
        <f>'FSR Details'!E9</f>
        <v>0</v>
      </c>
      <c r="E9" s="28">
        <f>'FSR Details'!F9</f>
        <v>0</v>
      </c>
      <c r="F9" s="29">
        <f>'FSR Details'!G9</f>
        <v>0</v>
      </c>
    </row>
    <row r="10" spans="1:6" x14ac:dyDescent="0.3">
      <c r="A10" s="12" t="s">
        <v>10</v>
      </c>
      <c r="B10" s="28" t="s">
        <v>191</v>
      </c>
      <c r="C10" s="94" t="s">
        <v>192</v>
      </c>
      <c r="D10" s="4">
        <f>'FSR Details'!E10</f>
        <v>0</v>
      </c>
      <c r="E10" s="28">
        <f>'FSR Details'!F10</f>
        <v>0</v>
      </c>
      <c r="F10" s="29">
        <f>'FSR Details'!G10</f>
        <v>0</v>
      </c>
    </row>
    <row r="11" spans="1:6" x14ac:dyDescent="0.3">
      <c r="A11" s="12" t="s">
        <v>12</v>
      </c>
      <c r="B11" s="28" t="s">
        <v>191</v>
      </c>
      <c r="C11" s="94" t="s">
        <v>193</v>
      </c>
      <c r="D11" s="4">
        <f>'FSR Details'!E11</f>
        <v>0</v>
      </c>
      <c r="E11" s="28">
        <f>'FSR Details'!F11</f>
        <v>0</v>
      </c>
      <c r="F11" s="29">
        <f>'FSR Details'!G11</f>
        <v>0</v>
      </c>
    </row>
    <row r="12" spans="1:6" x14ac:dyDescent="0.3">
      <c r="A12" s="82" t="s">
        <v>204</v>
      </c>
      <c r="B12" s="83"/>
      <c r="C12" s="64"/>
      <c r="D12" s="84"/>
      <c r="E12" s="85"/>
      <c r="F12" s="86"/>
    </row>
    <row r="13" spans="1:6" x14ac:dyDescent="0.3">
      <c r="A13" s="12" t="s">
        <v>15</v>
      </c>
      <c r="B13" s="28" t="s">
        <v>168</v>
      </c>
      <c r="C13" s="94" t="s">
        <v>16</v>
      </c>
      <c r="D13" s="4">
        <f>'FSR Details'!E13</f>
        <v>0</v>
      </c>
      <c r="E13" s="28">
        <f>'FSR Details'!F13</f>
        <v>0</v>
      </c>
      <c r="F13" s="29">
        <f>'FSR Details'!G13</f>
        <v>0</v>
      </c>
    </row>
    <row r="14" spans="1:6" x14ac:dyDescent="0.3">
      <c r="A14" s="12" t="s">
        <v>17</v>
      </c>
      <c r="B14" s="28" t="s">
        <v>168</v>
      </c>
      <c r="C14" s="94" t="s">
        <v>192</v>
      </c>
      <c r="D14" s="4">
        <f>'FSR Details'!E14</f>
        <v>0</v>
      </c>
      <c r="E14" s="28">
        <f>'FSR Details'!F14</f>
        <v>0</v>
      </c>
      <c r="F14" s="29">
        <f>'FSR Details'!G14</f>
        <v>0</v>
      </c>
    </row>
    <row r="15" spans="1:6" x14ac:dyDescent="0.3">
      <c r="A15" s="12" t="s">
        <v>18</v>
      </c>
      <c r="B15" s="28" t="s">
        <v>168</v>
      </c>
      <c r="C15" s="94" t="s">
        <v>19</v>
      </c>
      <c r="D15" s="4">
        <f>'FSR Details'!E15</f>
        <v>0</v>
      </c>
      <c r="E15" s="28">
        <f>'FSR Details'!F15</f>
        <v>0</v>
      </c>
      <c r="F15" s="29">
        <f>'FSR Details'!G15</f>
        <v>0</v>
      </c>
    </row>
    <row r="16" spans="1:6" x14ac:dyDescent="0.3">
      <c r="A16" s="12" t="s">
        <v>20</v>
      </c>
      <c r="B16" s="28" t="s">
        <v>168</v>
      </c>
      <c r="C16" s="94" t="s">
        <v>113</v>
      </c>
      <c r="D16" s="4">
        <f>'FSR Details'!E16</f>
        <v>0</v>
      </c>
      <c r="E16" s="28">
        <f>'FSR Details'!F16</f>
        <v>0</v>
      </c>
      <c r="F16" s="29">
        <f>'FSR Details'!G16</f>
        <v>0</v>
      </c>
    </row>
    <row r="17" spans="1:8" x14ac:dyDescent="0.3">
      <c r="A17" s="12" t="s">
        <v>22</v>
      </c>
      <c r="B17" s="28" t="s">
        <v>168</v>
      </c>
      <c r="C17" s="94" t="s">
        <v>23</v>
      </c>
      <c r="D17" s="4">
        <f>'FSR Details'!E17</f>
        <v>0</v>
      </c>
      <c r="E17" s="28">
        <f>'FSR Details'!F17</f>
        <v>0</v>
      </c>
      <c r="F17" s="29">
        <f>'FSR Details'!G17</f>
        <v>0</v>
      </c>
    </row>
    <row r="18" spans="1:8" x14ac:dyDescent="0.3">
      <c r="A18" s="12" t="s">
        <v>24</v>
      </c>
      <c r="B18" s="28" t="s">
        <v>168</v>
      </c>
      <c r="C18" s="94" t="s">
        <v>195</v>
      </c>
      <c r="D18" s="4">
        <f>'FSR Details'!E18</f>
        <v>0</v>
      </c>
      <c r="E18" s="28">
        <f>'FSR Details'!F18</f>
        <v>0</v>
      </c>
      <c r="F18" s="29">
        <f>'FSR Details'!G18</f>
        <v>0</v>
      </c>
    </row>
    <row r="19" spans="1:8" x14ac:dyDescent="0.3">
      <c r="A19" s="79" t="s">
        <v>196</v>
      </c>
      <c r="B19" s="85"/>
      <c r="C19" s="64"/>
      <c r="D19" s="84"/>
      <c r="E19" s="85"/>
      <c r="F19" s="86"/>
    </row>
    <row r="20" spans="1:8" x14ac:dyDescent="0.3">
      <c r="A20" s="12" t="s">
        <v>27</v>
      </c>
      <c r="B20" s="13" t="s">
        <v>168</v>
      </c>
      <c r="C20" s="94" t="s">
        <v>119</v>
      </c>
      <c r="D20" s="4">
        <f>'FSR Details'!E20</f>
        <v>0</v>
      </c>
      <c r="E20" s="28">
        <f>'FSR Details'!F20</f>
        <v>0</v>
      </c>
      <c r="F20" s="29">
        <f>'FSR Details'!G20</f>
        <v>0</v>
      </c>
    </row>
    <row r="21" spans="1:8" x14ac:dyDescent="0.3">
      <c r="A21" s="12" t="s">
        <v>29</v>
      </c>
      <c r="B21" s="13" t="s">
        <v>168</v>
      </c>
      <c r="C21" s="94" t="s">
        <v>30</v>
      </c>
      <c r="D21" s="4">
        <f>'FSR Details'!E21</f>
        <v>0</v>
      </c>
      <c r="E21" s="28">
        <f>'FSR Details'!F21</f>
        <v>0</v>
      </c>
      <c r="F21" s="29">
        <f>'FSR Details'!G21</f>
        <v>0</v>
      </c>
    </row>
    <row r="22" spans="1:8" ht="14.55" customHeight="1" x14ac:dyDescent="0.3">
      <c r="A22" s="12" t="s">
        <v>31</v>
      </c>
      <c r="B22" s="13" t="s">
        <v>168</v>
      </c>
      <c r="C22" s="94" t="s">
        <v>32</v>
      </c>
      <c r="D22" s="4">
        <f>'FSR Details'!E22</f>
        <v>0</v>
      </c>
      <c r="E22" s="28">
        <f>'FSR Details'!F22</f>
        <v>0</v>
      </c>
      <c r="F22" s="29">
        <f>'FSR Details'!G22</f>
        <v>0</v>
      </c>
    </row>
    <row r="23" spans="1:8" x14ac:dyDescent="0.3">
      <c r="A23" s="12" t="s">
        <v>33</v>
      </c>
      <c r="B23" s="13" t="s">
        <v>168</v>
      </c>
      <c r="C23" s="94" t="s">
        <v>34</v>
      </c>
      <c r="D23" s="4">
        <f>'FSR Details'!E23</f>
        <v>0</v>
      </c>
      <c r="E23" s="28">
        <f>'FSR Details'!F23</f>
        <v>0</v>
      </c>
      <c r="F23" s="29">
        <f>'FSR Details'!G23</f>
        <v>0</v>
      </c>
    </row>
    <row r="24" spans="1:8" x14ac:dyDescent="0.3">
      <c r="A24" s="12" t="s">
        <v>35</v>
      </c>
      <c r="B24" s="13" t="s">
        <v>168</v>
      </c>
      <c r="C24" s="94" t="s">
        <v>36</v>
      </c>
      <c r="D24" s="4">
        <f>'FSR Details'!E24</f>
        <v>0</v>
      </c>
      <c r="E24" s="28">
        <f>'FSR Details'!F24</f>
        <v>0</v>
      </c>
      <c r="F24" s="29">
        <f>'FSR Details'!G24</f>
        <v>0</v>
      </c>
    </row>
    <row r="25" spans="1:8" x14ac:dyDescent="0.3">
      <c r="A25" s="12" t="s">
        <v>218</v>
      </c>
      <c r="B25" s="13" t="s">
        <v>168</v>
      </c>
      <c r="C25" s="94" t="s">
        <v>219</v>
      </c>
      <c r="D25" s="4">
        <f>'FSR Details'!E25</f>
        <v>0</v>
      </c>
      <c r="E25" s="28"/>
      <c r="F25" s="29">
        <f>'FSR Details'!G25</f>
        <v>0</v>
      </c>
    </row>
    <row r="26" spans="1:8" x14ac:dyDescent="0.3">
      <c r="A26" s="12" t="s">
        <v>37</v>
      </c>
      <c r="B26" s="13" t="s">
        <v>168</v>
      </c>
      <c r="C26" s="94" t="s">
        <v>38</v>
      </c>
      <c r="D26" s="4">
        <f>'FSR Details'!E26</f>
        <v>0</v>
      </c>
      <c r="E26" s="28">
        <f>'FSR Details'!F26</f>
        <v>0</v>
      </c>
      <c r="F26" s="29">
        <f>'FSR Details'!G26</f>
        <v>0</v>
      </c>
    </row>
    <row r="27" spans="1:8" x14ac:dyDescent="0.3">
      <c r="A27" s="12" t="s">
        <v>39</v>
      </c>
      <c r="B27" s="13" t="s">
        <v>168</v>
      </c>
      <c r="C27" s="94" t="s">
        <v>40</v>
      </c>
      <c r="D27" s="4">
        <f>'FSR Details'!E27</f>
        <v>0</v>
      </c>
      <c r="E27" s="28">
        <f>'FSR Details'!F27</f>
        <v>0</v>
      </c>
      <c r="F27" s="29">
        <f>'FSR Details'!G27</f>
        <v>0</v>
      </c>
    </row>
    <row r="28" spans="1:8" x14ac:dyDescent="0.3">
      <c r="A28" s="12" t="s">
        <v>41</v>
      </c>
      <c r="B28" s="13" t="s">
        <v>168</v>
      </c>
      <c r="C28" s="94" t="s">
        <v>42</v>
      </c>
      <c r="D28" s="4">
        <f>'FSR Details'!E28</f>
        <v>0</v>
      </c>
      <c r="E28" s="28">
        <f>'FSR Details'!F28</f>
        <v>0</v>
      </c>
      <c r="F28" s="29">
        <f>'FSR Details'!G28</f>
        <v>0</v>
      </c>
    </row>
    <row r="29" spans="1:8" ht="15" thickBot="1" x14ac:dyDescent="0.35">
      <c r="A29" s="12" t="s">
        <v>43</v>
      </c>
      <c r="B29" s="13" t="s">
        <v>168</v>
      </c>
      <c r="C29" s="94" t="s">
        <v>44</v>
      </c>
      <c r="D29" s="31">
        <f>'FSR Details'!E29</f>
        <v>0</v>
      </c>
      <c r="E29" s="30">
        <f>'FSR Details'!F29</f>
        <v>0</v>
      </c>
      <c r="F29" s="32">
        <f>'FSR Details'!G29</f>
        <v>0</v>
      </c>
    </row>
    <row r="30" spans="1:8" s="6" customFormat="1" ht="15" thickBot="1" x14ac:dyDescent="0.35">
      <c r="A30" s="95" t="s">
        <v>197</v>
      </c>
      <c r="B30" s="38"/>
      <c r="C30" s="39"/>
      <c r="D30" s="40">
        <f>SUM(D9:D29)</f>
        <v>0</v>
      </c>
      <c r="E30" s="40">
        <f>SUM(E9:E29)</f>
        <v>0</v>
      </c>
      <c r="F30" s="40">
        <f t="shared" ref="F30" si="0">SUM(F9:F29)</f>
        <v>0</v>
      </c>
      <c r="G30"/>
      <c r="H30"/>
    </row>
    <row r="31" spans="1:8" x14ac:dyDescent="0.3">
      <c r="A31" s="33"/>
      <c r="B31" s="33"/>
      <c r="C31" s="33"/>
    </row>
    <row r="32" spans="1:8" ht="15" thickBot="1" x14ac:dyDescent="0.35"/>
    <row r="33" spans="1:6" x14ac:dyDescent="0.3">
      <c r="A33" s="772" t="s">
        <v>208</v>
      </c>
      <c r="B33" s="746"/>
      <c r="C33" s="746"/>
      <c r="D33" s="746"/>
      <c r="E33" s="746"/>
      <c r="F33" s="752"/>
    </row>
    <row r="34" spans="1:6" s="27" customFormat="1" ht="29.4" thickBot="1" x14ac:dyDescent="0.35">
      <c r="A34" s="743" t="s">
        <v>199</v>
      </c>
      <c r="B34" s="794"/>
      <c r="C34" s="91"/>
      <c r="D34" s="92" t="s">
        <v>200</v>
      </c>
      <c r="E34" s="92" t="s">
        <v>201</v>
      </c>
      <c r="F34" s="93" t="s">
        <v>202</v>
      </c>
    </row>
    <row r="35" spans="1:6" x14ac:dyDescent="0.3">
      <c r="A35" s="795" t="s">
        <v>167</v>
      </c>
      <c r="B35" s="796"/>
      <c r="C35" s="89"/>
      <c r="D35" s="5">
        <f>SUM(D9:D11)</f>
        <v>0</v>
      </c>
      <c r="E35" s="87">
        <f>SUM(E9:E11)</f>
        <v>0</v>
      </c>
      <c r="F35" s="90">
        <f>SUM(F9:F11)</f>
        <v>0</v>
      </c>
    </row>
    <row r="36" spans="1:6" ht="14.55" customHeight="1" x14ac:dyDescent="0.3">
      <c r="A36" s="797" t="s">
        <v>204</v>
      </c>
      <c r="B36" s="798"/>
      <c r="C36" s="88"/>
      <c r="D36" s="4">
        <f>SUM(D13:D18)</f>
        <v>0</v>
      </c>
      <c r="E36" s="28">
        <f>SUM(E13:E18)</f>
        <v>0</v>
      </c>
      <c r="F36" s="29">
        <f>SUM(F13:F18)</f>
        <v>0</v>
      </c>
    </row>
    <row r="37" spans="1:6" ht="15" thickBot="1" x14ac:dyDescent="0.35">
      <c r="A37" s="792" t="s">
        <v>196</v>
      </c>
      <c r="B37" s="793"/>
      <c r="C37" s="96"/>
      <c r="D37" s="97">
        <f>SUM(D20:D29)</f>
        <v>0</v>
      </c>
      <c r="E37" s="98">
        <f>SUM(E20:E29)</f>
        <v>0</v>
      </c>
      <c r="F37" s="99">
        <f>SUM(F20:F29)</f>
        <v>0</v>
      </c>
    </row>
    <row r="38" spans="1:6" ht="15" thickBot="1" x14ac:dyDescent="0.35">
      <c r="A38" s="790" t="s">
        <v>140</v>
      </c>
      <c r="B38" s="791"/>
      <c r="C38" s="124"/>
      <c r="D38" s="125">
        <f>SUM(D35:D37)</f>
        <v>0</v>
      </c>
      <c r="E38" s="126">
        <f t="shared" ref="E38:F38" si="1">SUM(E35:E37)</f>
        <v>0</v>
      </c>
      <c r="F38" s="127">
        <f t="shared" si="1"/>
        <v>0</v>
      </c>
    </row>
  </sheetData>
  <sheetProtection algorithmName="SHA-512" hashValue="Sw4Sp66l888d2i0VFOfR2bLeeZKY50hqlYco5b418sWUi1yqBZ2Sz4RVA1TWKXWyM4SqusyGqhn5FPPbrfFdxg==" saltValue="tKb8lOOahU7hygY6wrhdWg==" spinCount="100000" sheet="1"/>
  <protectedRanges>
    <protectedRange algorithmName="SHA-512" hashValue="lu449GS3WmOsSN3FZb/mQtyReSym/88O3ckYGhp1gyHX7kTMo5w56cNvf11hYD8qHqx71KWCdop7WGNg+ItzqQ==" saltValue="c8buA6skZffmL9VaYzEzOA==" spinCount="100000" sqref="D34:E34 F32:F37 A32:B35 C32:E33 C35:E37 A1:F6 A37:B37 A31:F31 A7:C7 E7:F7 A8:F29" name="Draw Details"/>
    <protectedRange algorithmName="SHA-512" hashValue="lu449GS3WmOsSN3FZb/mQtyReSym/88O3ckYGhp1gyHX7kTMo5w56cNvf11hYD8qHqx71KWCdop7WGNg+ItzqQ==" saltValue="c8buA6skZffmL9VaYzEzOA==" spinCount="100000" sqref="A36:B36" name="Draw Details_1"/>
  </protectedRanges>
  <mergeCells count="11">
    <mergeCell ref="A38:B38"/>
    <mergeCell ref="A33:F33"/>
    <mergeCell ref="A37:B37"/>
    <mergeCell ref="A34:B34"/>
    <mergeCell ref="A35:B35"/>
    <mergeCell ref="A36:B36"/>
    <mergeCell ref="A1:F1"/>
    <mergeCell ref="B2:F2"/>
    <mergeCell ref="B3:F3"/>
    <mergeCell ref="B4:F4"/>
    <mergeCell ref="B5:F5"/>
  </mergeCells>
  <printOptions horizontalCentered="1"/>
  <pageMargins left="0.25" right="0.25" top="1" bottom="0.75" header="0.3" footer="0.3"/>
  <pageSetup scale="83"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748ba19-add2-449e-9163-a62ce48df8a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D231081A0DF74892222EDBB73F1DEA" ma:contentTypeVersion="1" ma:contentTypeDescription="Create a new document." ma:contentTypeScope="" ma:versionID="9909adc1c091ff4b2247c837309619e0">
  <xsd:schema xmlns:xsd="http://www.w3.org/2001/XMLSchema" xmlns:xs="http://www.w3.org/2001/XMLSchema" xmlns:p="http://schemas.microsoft.com/office/2006/metadata/properties" xmlns:ns1="http://schemas.microsoft.com/sharepoint/v3" xmlns:ns2="b748ba19-add2-449e-9163-a62ce48df8ac" targetNamespace="http://schemas.microsoft.com/office/2006/metadata/properties" ma:root="true" ma:fieldsID="f610e2d93730cf601605f61c3cb7975f" ns1:_="" ns2:_="">
    <xsd:import namespace="http://schemas.microsoft.com/sharepoint/v3"/>
    <xsd:import namespace="b748ba19-add2-449e-9163-a62ce48df8a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48ba19-add2-449e-9163-a62ce48df8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7031F-1CFA-4915-A54A-B9AECB933D3C}">
  <ds:schemaRefs>
    <ds:schemaRef ds:uri="http://schemas.microsoft.com/sharepoint/v3/contenttype/forms"/>
  </ds:schemaRefs>
</ds:datastoreItem>
</file>

<file path=customXml/itemProps2.xml><?xml version="1.0" encoding="utf-8"?>
<ds:datastoreItem xmlns:ds="http://schemas.openxmlformats.org/officeDocument/2006/customXml" ds:itemID="{A2BD355D-8162-431F-96D2-331498C2B27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9577a5f-8e2d-46aa-a988-cb4c51f1023f"/>
    <ds:schemaRef ds:uri="http://purl.org/dc/elements/1.1/"/>
    <ds:schemaRef ds:uri="91dafb5b-c0fa-4574-a1c5-23ffd8acf2d9"/>
    <ds:schemaRef ds:uri="http://www.w3.org/XML/1998/namespace"/>
    <ds:schemaRef ds:uri="http://purl.org/dc/dcmitype/"/>
  </ds:schemaRefs>
</ds:datastoreItem>
</file>

<file path=customXml/itemProps3.xml><?xml version="1.0" encoding="utf-8"?>
<ds:datastoreItem xmlns:ds="http://schemas.openxmlformats.org/officeDocument/2006/customXml" ds:itemID="{9F8A57AF-8EE6-48F9-BF90-E595E6830F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Budget Summary</vt:lpstr>
      <vt:lpstr>Budget &amp; Exp Details</vt:lpstr>
      <vt:lpstr>Budget Justification</vt:lpstr>
      <vt:lpstr>Justification Modification</vt:lpstr>
      <vt:lpstr>Invoice</vt:lpstr>
      <vt:lpstr>FSR</vt:lpstr>
      <vt:lpstr>Dropdown</vt:lpstr>
      <vt:lpstr>FSR Details</vt:lpstr>
      <vt:lpstr>Draw Details </vt:lpstr>
      <vt:lpstr>Award</vt:lpstr>
      <vt:lpstr>'Budget &amp; Exp Details'!Print_Area</vt:lpstr>
      <vt:lpstr>'Budget Justification'!Print_Area</vt:lpstr>
      <vt:lpstr>'Draw Details '!Print_Area</vt:lpstr>
      <vt:lpstr>FSR!Print_Area</vt:lpstr>
      <vt:lpstr>'FSR Details'!Print_Area</vt:lpstr>
      <vt:lpstr>Invoice!Print_Area</vt:lpstr>
      <vt:lpstr>'Justification Modification'!Print_Area</vt:lpstr>
      <vt:lpstr>'Budget &amp; Exp Details'!Print_Titles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Chavez</dc:creator>
  <cp:keywords/>
  <dc:description/>
  <cp:lastModifiedBy>Grooms, Jennifer</cp:lastModifiedBy>
  <cp:revision/>
  <cp:lastPrinted>2023-12-18T16:42:25Z</cp:lastPrinted>
  <dcterms:created xsi:type="dcterms:W3CDTF">2016-12-01T13:43:49Z</dcterms:created>
  <dcterms:modified xsi:type="dcterms:W3CDTF">2024-05-31T16:42:26Z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Attachment 4 FSR.xlsx</vt:lpwstr>
  </property>
  <property fmtid="{D5CDD505-2E9C-101B-9397-08002B2CF9AE}" pid="3" name="ContentTypeId">
    <vt:lpwstr>0x0101007DD231081A0DF74892222EDBB73F1DEA</vt:lpwstr>
  </property>
  <property fmtid="{D5CDD505-2E9C-101B-9397-08002B2CF9AE}" pid="4" name="MSIP_Label_ea60d57e-af5b-4752-ac57-3e4f28ca11dc_Enabled">
    <vt:lpwstr>true</vt:lpwstr>
  </property>
  <property fmtid="{D5CDD505-2E9C-101B-9397-08002B2CF9AE}" pid="5" name="MSIP_Label_ea60d57e-af5b-4752-ac57-3e4f28ca11dc_SetDate">
    <vt:lpwstr>2023-03-22T16:33:32Z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9c004c5f-17af-4991-8dd9-9c85d07be063</vt:lpwstr>
  </property>
  <property fmtid="{D5CDD505-2E9C-101B-9397-08002B2CF9AE}" pid="10" name="MSIP_Label_ea60d57e-af5b-4752-ac57-3e4f28ca11dc_ContentBits">
    <vt:lpwstr>0</vt:lpwstr>
  </property>
  <property fmtid="{D5CDD505-2E9C-101B-9397-08002B2CF9AE}" pid="11" name="MediaServiceImageTags">
    <vt:lpwstr/>
  </property>
  <property fmtid="{D5CDD505-2E9C-101B-9397-08002B2CF9AE}" pid="12" name="Order">
    <vt:r8>47400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